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50\Share\02総会・理事会・監査会\R7\総会R7.5.22\議案書\"/>
    </mc:Choice>
  </mc:AlternateContent>
  <xr:revisionPtr revIDLastSave="0" documentId="8_{CCFB955C-9A1B-42C9-AAA4-D9FEDE8AE89C}" xr6:coauthVersionLast="47" xr6:coauthVersionMax="47" xr10:uidLastSave="{00000000-0000-0000-0000-000000000000}"/>
  <bookViews>
    <workbookView xWindow="-120" yWindow="-120" windowWidth="29040" windowHeight="15720" firstSheet="3" activeTab="4" xr2:uid="{4DE59B22-2C2D-463F-A395-E0830A0C7448}"/>
  </bookViews>
  <sheets>
    <sheet name="1貸借対照表" sheetId="1" r:id="rId1"/>
    <sheet name="2正味財産増減計算書" sheetId="2" r:id="rId2"/>
    <sheet name="3正味財産増減内訳" sheetId="10" r:id="rId3"/>
    <sheet name="4財産目録" sheetId="7" r:id="rId4"/>
    <sheet name="(付属明細書)" sheetId="8" r:id="rId5"/>
  </sheets>
  <definedNames>
    <definedName name="_xlnm.Print_Area" localSheetId="1">'2正味財産増減計算書'!$A$1:$E$82</definedName>
    <definedName name="_xlnm.Print_Titles" localSheetId="1">'2正味財産増減計算書'!$2:$3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0" l="1"/>
  <c r="H7" i="10" s="1"/>
  <c r="I7" i="10"/>
  <c r="F8" i="10"/>
  <c r="H8" i="10"/>
  <c r="I8" i="10"/>
  <c r="F9" i="10"/>
  <c r="H9" i="10"/>
  <c r="I9" i="10"/>
  <c r="I10" i="10" s="1"/>
  <c r="I11" i="10" s="1"/>
  <c r="I12" i="10" s="1"/>
  <c r="I13" i="10" s="1"/>
  <c r="I14" i="10" s="1"/>
  <c r="I15" i="10" s="1"/>
  <c r="I16" i="10" s="1"/>
  <c r="F10" i="10"/>
  <c r="H10" i="10"/>
  <c r="F11" i="10"/>
  <c r="H11" i="10" s="1"/>
  <c r="F12" i="10"/>
  <c r="H12" i="10"/>
  <c r="F13" i="10"/>
  <c r="H13" i="10"/>
  <c r="F14" i="10"/>
  <c r="H14" i="10"/>
  <c r="F15" i="10"/>
  <c r="H15" i="10"/>
  <c r="F16" i="10"/>
  <c r="H16" i="10"/>
  <c r="F17" i="10"/>
  <c r="H17" i="10" s="1"/>
  <c r="I17" i="10"/>
  <c r="F18" i="10"/>
  <c r="H18" i="10"/>
  <c r="I18" i="10"/>
  <c r="I19" i="10" s="1"/>
  <c r="I20" i="10" s="1"/>
  <c r="I22" i="10" s="1"/>
  <c r="I23" i="10" s="1"/>
  <c r="F19" i="10"/>
  <c r="H19" i="10"/>
  <c r="B20" i="10"/>
  <c r="B41" i="10" s="1"/>
  <c r="B43" i="10" s="1"/>
  <c r="C20" i="10"/>
  <c r="C41" i="10" s="1"/>
  <c r="C43" i="10" s="1"/>
  <c r="C50" i="10" s="1"/>
  <c r="D20" i="10"/>
  <c r="E20" i="10"/>
  <c r="E41" i="10" s="1"/>
  <c r="E43" i="10" s="1"/>
  <c r="E50" i="10" s="1"/>
  <c r="F20" i="10"/>
  <c r="G20" i="10"/>
  <c r="F22" i="10"/>
  <c r="H22" i="10" s="1"/>
  <c r="F23" i="10"/>
  <c r="H23" i="10"/>
  <c r="F24" i="10"/>
  <c r="H24" i="10"/>
  <c r="I24" i="10"/>
  <c r="I25" i="10" s="1"/>
  <c r="I26" i="10" s="1"/>
  <c r="I27" i="10" s="1"/>
  <c r="I28" i="10" s="1"/>
  <c r="I29" i="10" s="1"/>
  <c r="I30" i="10" s="1"/>
  <c r="I31" i="10" s="1"/>
  <c r="I32" i="10" s="1"/>
  <c r="I33" i="10" s="1"/>
  <c r="I34" i="10" s="1"/>
  <c r="I35" i="10" s="1"/>
  <c r="I36" i="10" s="1"/>
  <c r="I37" i="10" s="1"/>
  <c r="I38" i="10" s="1"/>
  <c r="I39" i="10" s="1"/>
  <c r="I40" i="10" s="1"/>
  <c r="I41" i="10" s="1"/>
  <c r="I42" i="10" s="1"/>
  <c r="I43" i="10" s="1"/>
  <c r="I46" i="10" s="1"/>
  <c r="I48" i="10" s="1"/>
  <c r="I49" i="10" s="1"/>
  <c r="I50" i="10" s="1"/>
  <c r="I51" i="10" s="1"/>
  <c r="I52" i="10" s="1"/>
  <c r="I53" i="10" s="1"/>
  <c r="I54" i="10" s="1"/>
  <c r="I56" i="10" s="1"/>
  <c r="I57" i="10" s="1"/>
  <c r="I58" i="10" s="1"/>
  <c r="I59" i="10" s="1"/>
  <c r="F25" i="10"/>
  <c r="H25" i="10" s="1"/>
  <c r="F26" i="10"/>
  <c r="H26" i="10"/>
  <c r="F27" i="10"/>
  <c r="H27" i="10" s="1"/>
  <c r="F28" i="10"/>
  <c r="H28" i="10" s="1"/>
  <c r="F29" i="10"/>
  <c r="H29" i="10"/>
  <c r="F30" i="10"/>
  <c r="H30" i="10"/>
  <c r="F31" i="10"/>
  <c r="H31" i="10" s="1"/>
  <c r="F32" i="10"/>
  <c r="H32" i="10"/>
  <c r="F33" i="10"/>
  <c r="H33" i="10"/>
  <c r="F34" i="10"/>
  <c r="H34" i="10" s="1"/>
  <c r="F35" i="10"/>
  <c r="H35" i="10"/>
  <c r="F36" i="10"/>
  <c r="H36" i="10"/>
  <c r="F37" i="10"/>
  <c r="H37" i="10" s="1"/>
  <c r="F38" i="10"/>
  <c r="H38" i="10"/>
  <c r="F39" i="10"/>
  <c r="H39" i="10"/>
  <c r="B40" i="10"/>
  <c r="F40" i="10" s="1"/>
  <c r="H40" i="10" s="1"/>
  <c r="C40" i="10"/>
  <c r="D40" i="10"/>
  <c r="E40" i="10"/>
  <c r="G40" i="10"/>
  <c r="F42" i="10"/>
  <c r="H42" i="10"/>
  <c r="F46" i="10"/>
  <c r="H46" i="10"/>
  <c r="F48" i="10"/>
  <c r="H48" i="10" s="1"/>
  <c r="F49" i="10"/>
  <c r="H49" i="10"/>
  <c r="F53" i="10"/>
  <c r="H53" i="10" s="1"/>
  <c r="F56" i="10"/>
  <c r="H56" i="10"/>
  <c r="F57" i="10"/>
  <c r="H57" i="10"/>
  <c r="F58" i="10"/>
  <c r="H58" i="10"/>
  <c r="H7" i="8"/>
  <c r="H20" i="10" l="1"/>
  <c r="D41" i="10"/>
  <c r="D43" i="10" s="1"/>
  <c r="D50" i="10" s="1"/>
  <c r="G41" i="10"/>
  <c r="G43" i="10" s="1"/>
  <c r="G50" i="10" s="1"/>
  <c r="E51" i="10"/>
  <c r="E52" i="10" s="1"/>
  <c r="E54" i="10" s="1"/>
  <c r="E59" i="10" s="1"/>
  <c r="D51" i="10"/>
  <c r="D52" i="10" s="1"/>
  <c r="D54" i="10" s="1"/>
  <c r="D59" i="10" s="1"/>
  <c r="F43" i="10"/>
  <c r="H43" i="10" s="1"/>
  <c r="C51" i="10"/>
  <c r="C52" i="10" s="1"/>
  <c r="C54" i="10" s="1"/>
  <c r="C59" i="10" s="1"/>
  <c r="F41" i="10"/>
  <c r="H41" i="10" s="1"/>
  <c r="B50" i="10"/>
  <c r="F50" i="10" l="1"/>
  <c r="H50" i="10" s="1"/>
  <c r="B51" i="10"/>
  <c r="B52" i="10"/>
  <c r="F52" i="10" l="1"/>
  <c r="B54" i="10"/>
  <c r="F51" i="10"/>
  <c r="G51" i="10"/>
  <c r="G52" i="10" s="1"/>
  <c r="G54" i="10" s="1"/>
  <c r="G59" i="10" s="1"/>
  <c r="H51" i="10" l="1"/>
  <c r="B59" i="10"/>
  <c r="F59" i="10" s="1"/>
  <c r="H59" i="10" s="1"/>
  <c r="F54" i="10"/>
  <c r="H54" i="10" s="1"/>
  <c r="H52" i="10"/>
</calcChain>
</file>

<file path=xl/sharedStrings.xml><?xml version="1.0" encoding="utf-8"?>
<sst xmlns="http://schemas.openxmlformats.org/spreadsheetml/2006/main" count="258" uniqueCount="193">
  <si>
    <t>（単位：円）</t>
  </si>
  <si>
    <t>科　　　　目</t>
  </si>
  <si>
    <t>当年度</t>
  </si>
  <si>
    <t>前年度</t>
  </si>
  <si>
    <t>増　減</t>
  </si>
  <si>
    <t>Ⅰ  資産の部</t>
  </si>
  <si>
    <t>未収金</t>
  </si>
  <si>
    <t>流動資産合計</t>
  </si>
  <si>
    <t>退職給付引当資産</t>
  </si>
  <si>
    <t>特定資産合計</t>
  </si>
  <si>
    <t>関係団体出資金</t>
  </si>
  <si>
    <t>固定資産合計</t>
  </si>
  <si>
    <t>資産合計</t>
  </si>
  <si>
    <t>Ⅱ  負債の部</t>
  </si>
  <si>
    <t>未払金</t>
  </si>
  <si>
    <t>消耗品費</t>
  </si>
  <si>
    <t>預り金</t>
  </si>
  <si>
    <t>流動負債合計</t>
  </si>
  <si>
    <t>退職給付引当金</t>
  </si>
  <si>
    <t>固定負債合計</t>
  </si>
  <si>
    <t>負債合計</t>
  </si>
  <si>
    <t>Ⅲ  正味財産の部</t>
  </si>
  <si>
    <t>指定正味財産合計</t>
  </si>
  <si>
    <t>正味財産合計</t>
  </si>
  <si>
    <t>負債及び正味財産合計</t>
  </si>
  <si>
    <t>Ⅰ  一般正味財産増減の部</t>
  </si>
  <si>
    <t>受取会費</t>
  </si>
  <si>
    <t>正会員受取会費</t>
  </si>
  <si>
    <t>受取補助金等</t>
  </si>
  <si>
    <t>受取助成金</t>
  </si>
  <si>
    <t>受取県補助金</t>
  </si>
  <si>
    <t>事業収益</t>
  </si>
  <si>
    <t>肉用子牛事務受託収益</t>
  </si>
  <si>
    <t>リース事業事務受託収益</t>
  </si>
  <si>
    <t>雑収益</t>
  </si>
  <si>
    <t>受取利息</t>
  </si>
  <si>
    <t>経常収益計</t>
  </si>
  <si>
    <t>事業費</t>
  </si>
  <si>
    <t>役員報酬</t>
  </si>
  <si>
    <t>給料手当</t>
  </si>
  <si>
    <t>派遣職員費</t>
  </si>
  <si>
    <t>福利厚生費</t>
  </si>
  <si>
    <t>会議費</t>
  </si>
  <si>
    <t>旅費交通費</t>
  </si>
  <si>
    <t>通信運搬費</t>
  </si>
  <si>
    <t>消耗什器備品費</t>
  </si>
  <si>
    <t>修繕費</t>
  </si>
  <si>
    <t>印刷製本費</t>
  </si>
  <si>
    <t>光熱水料費</t>
  </si>
  <si>
    <t>賃借料</t>
  </si>
  <si>
    <t>支払会費</t>
  </si>
  <si>
    <t>調査研究費</t>
  </si>
  <si>
    <t>委託費</t>
  </si>
  <si>
    <t>管理費</t>
  </si>
  <si>
    <t>退職給付費用</t>
  </si>
  <si>
    <t>租税公課</t>
  </si>
  <si>
    <t>交際費</t>
  </si>
  <si>
    <t>経常費用計</t>
  </si>
  <si>
    <t>評価損益等調整前当期経常増減額</t>
  </si>
  <si>
    <t>評価損益等計</t>
  </si>
  <si>
    <t>当期経常増減額</t>
  </si>
  <si>
    <t>経常外収益計</t>
  </si>
  <si>
    <t>経常外費用計</t>
  </si>
  <si>
    <t>当期経常外増減額</t>
  </si>
  <si>
    <t>当期一般正味財産増減額</t>
  </si>
  <si>
    <t>一般正味財産期首残高</t>
  </si>
  <si>
    <t>一般正味財産期末残高</t>
  </si>
  <si>
    <t>Ⅱ  指定正味財産増減の部</t>
  </si>
  <si>
    <t>当期指定正味財産増減額</t>
  </si>
  <si>
    <t>指定正味財産期首残高</t>
  </si>
  <si>
    <t>指定正味財産期末残高</t>
  </si>
  <si>
    <t>Ⅲ  正味財産期末残高</t>
  </si>
  <si>
    <t>貸借対照表科目</t>
  </si>
  <si>
    <t>場所・物量等</t>
  </si>
  <si>
    <t>使用目的等</t>
  </si>
  <si>
    <t>(流動資産)</t>
  </si>
  <si>
    <t>預金</t>
  </si>
  <si>
    <t>普通預金</t>
  </si>
  <si>
    <t xml:space="preserve">  グリーン近江農協</t>
  </si>
  <si>
    <t>定期預金</t>
  </si>
  <si>
    <t xml:space="preserve">  滋賀銀行八幡駅前２</t>
  </si>
  <si>
    <t xml:space="preserve">  滋賀銀行八幡駅前３</t>
  </si>
  <si>
    <t xml:space="preserve">  その他</t>
  </si>
  <si>
    <t xml:space="preserve">  流動資産合計</t>
  </si>
  <si>
    <t>(固定資産)</t>
  </si>
  <si>
    <t xml:space="preserve">  全日基入会預け金</t>
  </si>
  <si>
    <t xml:space="preserve">  滋賀県畜産振興協</t>
  </si>
  <si>
    <t xml:space="preserve">  会特別運用基金</t>
  </si>
  <si>
    <t xml:space="preserve">  固定資産合計</t>
  </si>
  <si>
    <t xml:space="preserve">    資産合計</t>
  </si>
  <si>
    <t>(流動負債)</t>
  </si>
  <si>
    <t xml:space="preserve">  消耗品費</t>
  </si>
  <si>
    <t xml:space="preserve">  健康保険料</t>
  </si>
  <si>
    <t xml:space="preserve">  厚生年金保険料</t>
  </si>
  <si>
    <t xml:space="preserve">  雇用保険料</t>
  </si>
  <si>
    <t xml:space="preserve">  流動負債合計</t>
  </si>
  <si>
    <t>(固定負債)</t>
  </si>
  <si>
    <t xml:space="preserve">  固定負債合計</t>
  </si>
  <si>
    <t xml:space="preserve">    負債合計</t>
  </si>
  <si>
    <t xml:space="preserve">    正味財産</t>
  </si>
  <si>
    <t xml:space="preserve"> １.流動資産</t>
    <phoneticPr fontId="1"/>
  </si>
  <si>
    <t xml:space="preserve"> ２.固定資産</t>
    <phoneticPr fontId="1"/>
  </si>
  <si>
    <t xml:space="preserve"> １.流動負債</t>
    <phoneticPr fontId="1"/>
  </si>
  <si>
    <t xml:space="preserve"> ２.固定負債</t>
    <phoneticPr fontId="1"/>
  </si>
  <si>
    <t xml:space="preserve"> １.指定正味財産</t>
    <phoneticPr fontId="1"/>
  </si>
  <si>
    <t xml:space="preserve"> ２.一般正味財産</t>
    <phoneticPr fontId="1"/>
  </si>
  <si>
    <t>その他固定資産合計</t>
    <phoneticPr fontId="1"/>
  </si>
  <si>
    <t>現金預金</t>
    <phoneticPr fontId="1"/>
  </si>
  <si>
    <t xml:space="preserve"> ２.経常外増減の部</t>
    <phoneticPr fontId="1"/>
  </si>
  <si>
    <t xml:space="preserve"> １.経常増減の部</t>
    <phoneticPr fontId="1"/>
  </si>
  <si>
    <t>(2)経常外費用</t>
    <phoneticPr fontId="1"/>
  </si>
  <si>
    <t>(1)特定資産</t>
    <phoneticPr fontId="1"/>
  </si>
  <si>
    <t>(2)その他固定資産</t>
    <phoneticPr fontId="1"/>
  </si>
  <si>
    <t>(1)経常外収益</t>
    <phoneticPr fontId="1"/>
  </si>
  <si>
    <t>(1)経常収益</t>
    <phoneticPr fontId="1"/>
  </si>
  <si>
    <t>(2)経常費用</t>
    <phoneticPr fontId="1"/>
  </si>
  <si>
    <t>(国)価格高騰緊急対策事業受託収益</t>
    <phoneticPr fontId="1"/>
  </si>
  <si>
    <t xml:space="preserve"> 肉用子牛運用適正化事業受託事務費収益</t>
    <phoneticPr fontId="1"/>
  </si>
  <si>
    <t xml:space="preserve"> 肉子事務費収益</t>
    <phoneticPr fontId="1"/>
  </si>
  <si>
    <t>(県)配合飼料価格高騰対策事業受託収益</t>
    <phoneticPr fontId="1"/>
  </si>
  <si>
    <t xml:space="preserve">  滋賀銀行・八幡駅前１</t>
    <phoneticPr fontId="1"/>
  </si>
  <si>
    <t xml:space="preserve">  ９２９８３８</t>
    <phoneticPr fontId="1"/>
  </si>
  <si>
    <t xml:space="preserve">  ０００２１７７</t>
    <phoneticPr fontId="1"/>
  </si>
  <si>
    <t xml:space="preserve">  滋賀銀行八幡駅前支店</t>
    <rPh sb="10" eb="12">
      <t>シテン</t>
    </rPh>
    <phoneticPr fontId="1"/>
  </si>
  <si>
    <t>金　　額</t>
    <phoneticPr fontId="1"/>
  </si>
  <si>
    <t xml:space="preserve">  退 ５２０４８０８２</t>
    <phoneticPr fontId="1"/>
  </si>
  <si>
    <t>　出 ５２１５６６２２</t>
    <phoneticPr fontId="1"/>
  </si>
  <si>
    <t>　備 ５２３４４８９５</t>
    <phoneticPr fontId="1"/>
  </si>
  <si>
    <t>運転資金</t>
    <rPh sb="0" eb="4">
      <t>ウンテンシキン</t>
    </rPh>
    <phoneticPr fontId="1"/>
  </si>
  <si>
    <t>引当</t>
    <rPh sb="0" eb="2">
      <t>ヒキアテ</t>
    </rPh>
    <phoneticPr fontId="1"/>
  </si>
  <si>
    <t>職員退職金</t>
    <rPh sb="0" eb="2">
      <t>ショクイン</t>
    </rPh>
    <rPh sb="2" eb="4">
      <t>タイショク</t>
    </rPh>
    <rPh sb="4" eb="5">
      <t>キン</t>
    </rPh>
    <phoneticPr fontId="1"/>
  </si>
  <si>
    <t>入会預け金</t>
    <rPh sb="0" eb="3">
      <t>ニュウカイアズ</t>
    </rPh>
    <rPh sb="4" eb="5">
      <t>キン</t>
    </rPh>
    <phoneticPr fontId="1"/>
  </si>
  <si>
    <t>特別運用基金</t>
    <rPh sb="0" eb="6">
      <t>トクベツウンヨウキキン</t>
    </rPh>
    <phoneticPr fontId="1"/>
  </si>
  <si>
    <t xml:space="preserve">  特定資産</t>
    <phoneticPr fontId="1"/>
  </si>
  <si>
    <t xml:space="preserve"> その他固定資産</t>
    <phoneticPr fontId="1"/>
  </si>
  <si>
    <t>役員報酬</t>
    <phoneticPr fontId="1"/>
  </si>
  <si>
    <t>(単位：円）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</si>
  <si>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</si>
  <si>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当期増加額</t>
    <rPh sb="0" eb="5">
      <t>トウキゾウカガク</t>
    </rPh>
    <phoneticPr fontId="1"/>
  </si>
  <si>
    <t>退職給付引当資産</t>
    <rPh sb="0" eb="8">
      <t>タイショクキュウフヒキアテシサン</t>
    </rPh>
    <phoneticPr fontId="1"/>
  </si>
  <si>
    <t>ア　基本財産に該当するものはない。
イ　特定資産の明細については、財務諸表に対する注記②に記載している。</t>
    <rPh sb="7" eb="9">
      <t>ガイトウ</t>
    </rPh>
    <rPh sb="20" eb="22">
      <t>トクテイ</t>
    </rPh>
    <rPh sb="25" eb="27">
      <t>メイサイ</t>
    </rPh>
    <rPh sb="33" eb="37">
      <t>ザイムショヒョウ</t>
    </rPh>
    <rPh sb="38" eb="39">
      <t>タイ</t>
    </rPh>
    <rPh sb="41" eb="43">
      <t>チュウキ</t>
    </rPh>
    <rPh sb="45" eb="47">
      <t>キサイ</t>
    </rPh>
    <phoneticPr fontId="1"/>
  </si>
  <si>
    <t>期首残高</t>
    <rPh sb="0" eb="2">
      <t>キシュ</t>
    </rPh>
    <rPh sb="2" eb="4">
      <t>ザンダカ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</si>
  <si>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</si>
  <si>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期末残高</t>
    <rPh sb="0" eb="4">
      <t>キマツザンダカ</t>
    </rPh>
    <phoneticPr fontId="1"/>
  </si>
  <si>
    <t>目的使用</t>
    <rPh sb="0" eb="4">
      <t>モクテキシヨウ</t>
    </rPh>
    <phoneticPr fontId="1"/>
  </si>
  <si>
    <t>その他</t>
    <rPh sb="2" eb="3">
      <t>タ</t>
    </rPh>
    <phoneticPr fontId="1"/>
  </si>
  <si>
    <t>科        目</t>
  </si>
  <si>
    <t>合計</t>
  </si>
  <si>
    <t>配合飼料価格差補てん事業</t>
  </si>
  <si>
    <t>事業管理会計
小計</t>
    <rPh sb="0" eb="2">
      <t>ジギョウ</t>
    </rPh>
    <rPh sb="2" eb="4">
      <t>カンリ</t>
    </rPh>
    <rPh sb="4" eb="6">
      <t>カイケイ</t>
    </rPh>
    <rPh sb="7" eb="9">
      <t>ショウケイ</t>
    </rPh>
    <phoneticPr fontId="1"/>
  </si>
  <si>
    <t>法人管理会計</t>
    <rPh sb="2" eb="4">
      <t>カンリ</t>
    </rPh>
    <phoneticPr fontId="1"/>
  </si>
  <si>
    <t>肉用子牛生産者
補給金制度事業</t>
    <phoneticPr fontId="1"/>
  </si>
  <si>
    <t>畜産高度化支援
リース事業</t>
    <phoneticPr fontId="1"/>
  </si>
  <si>
    <t>畜産経営者等
支援事業</t>
    <phoneticPr fontId="1"/>
  </si>
  <si>
    <t>消耗什器備品費</t>
    <rPh sb="0" eb="7">
      <t>ショウモウジュウキビヒンヒ</t>
    </rPh>
    <phoneticPr fontId="1"/>
  </si>
  <si>
    <t>他会計振替前当期一般正味財産増減額</t>
  </si>
  <si>
    <t>他会計振替額</t>
    <phoneticPr fontId="1"/>
  </si>
  <si>
    <t>１．経常増減の部</t>
    <phoneticPr fontId="1"/>
  </si>
  <si>
    <t>Ⅰ 一般正味財産増減の部</t>
    <phoneticPr fontId="1"/>
  </si>
  <si>
    <t>Ⅱ 指定正味財産増減の部</t>
    <phoneticPr fontId="1"/>
  </si>
  <si>
    <t>Ⅲ 正味財産期末残高</t>
    <phoneticPr fontId="1"/>
  </si>
  <si>
    <t>２．経常外増減の部</t>
    <phoneticPr fontId="1"/>
  </si>
  <si>
    <t xml:space="preserve"> (1)経常収益</t>
    <phoneticPr fontId="1"/>
  </si>
  <si>
    <t xml:space="preserve"> 受取会費</t>
    <phoneticPr fontId="1"/>
  </si>
  <si>
    <t xml:space="preserve"> (2)経常費用</t>
    <phoneticPr fontId="1"/>
  </si>
  <si>
    <t xml:space="preserve"> (1)経常外収益</t>
    <phoneticPr fontId="1"/>
  </si>
  <si>
    <t xml:space="preserve"> (2)経常外費用</t>
    <phoneticPr fontId="1"/>
  </si>
  <si>
    <t xml:space="preserve"> 受取補助金等</t>
    <phoneticPr fontId="1"/>
  </si>
  <si>
    <t xml:space="preserve"> 事業収益</t>
    <phoneticPr fontId="1"/>
  </si>
  <si>
    <t xml:space="preserve"> 雑収益</t>
    <phoneticPr fontId="1"/>
  </si>
  <si>
    <t xml:space="preserve"> 経常収益計</t>
    <phoneticPr fontId="1"/>
  </si>
  <si>
    <t xml:space="preserve"> 経常費用計</t>
    <phoneticPr fontId="1"/>
  </si>
  <si>
    <t xml:space="preserve"> 経常外収益計</t>
    <phoneticPr fontId="1"/>
  </si>
  <si>
    <t xml:space="preserve"> 経常外費用計</t>
    <phoneticPr fontId="1"/>
  </si>
  <si>
    <t xml:space="preserve"> 肉用子牛運用適正化事業受託収益</t>
    <phoneticPr fontId="1"/>
  </si>
  <si>
    <t>事業管理会計</t>
    <rPh sb="0" eb="4">
      <t>ジギョウカンリ</t>
    </rPh>
    <phoneticPr fontId="1"/>
  </si>
  <si>
    <t>　①基本財産および特別資産の明細</t>
    <phoneticPr fontId="1"/>
  </si>
  <si>
    <t>その他</t>
    <phoneticPr fontId="1"/>
  </si>
  <si>
    <t>滋賀銀行八幡駅前支店 退52048082</t>
    <phoneticPr fontId="1"/>
  </si>
  <si>
    <t>全日基入会預け金</t>
    <phoneticPr fontId="1"/>
  </si>
  <si>
    <t>滋賀県畜産振興協会特別運用基金</t>
    <phoneticPr fontId="1"/>
  </si>
  <si>
    <t>消耗品費</t>
    <phoneticPr fontId="1"/>
  </si>
  <si>
    <t>源泉所得税</t>
    <phoneticPr fontId="1"/>
  </si>
  <si>
    <t>健康保険料</t>
    <phoneticPr fontId="1"/>
  </si>
  <si>
    <t>厚生年金保険料</t>
    <phoneticPr fontId="1"/>
  </si>
  <si>
    <t>雇用保険料</t>
    <phoneticPr fontId="1"/>
  </si>
  <si>
    <t>退職給付引当金</t>
    <phoneticPr fontId="1"/>
  </si>
  <si>
    <t>令和６年度決算書類</t>
    <rPh sb="0" eb="2">
      <t>レイワ</t>
    </rPh>
    <rPh sb="3" eb="5">
      <t>ネンド</t>
    </rPh>
    <rPh sb="5" eb="9">
      <t>ケッサンショルイ</t>
    </rPh>
    <phoneticPr fontId="1"/>
  </si>
  <si>
    <r>
      <t>１　貸借対照表</t>
    </r>
    <r>
      <rPr>
        <sz val="11"/>
        <color theme="1"/>
        <rFont val="ＭＳ 明朝"/>
        <family val="1"/>
        <charset val="128"/>
      </rPr>
      <t>　（令和7年3月31日現在）</t>
    </r>
    <rPh sb="9" eb="11">
      <t>レイワ</t>
    </rPh>
    <phoneticPr fontId="1"/>
  </si>
  <si>
    <r>
      <t>２　正味財産増減計算書</t>
    </r>
    <r>
      <rPr>
        <sz val="12"/>
        <color theme="1"/>
        <rFont val="ＭＳ 明朝"/>
        <family val="1"/>
        <charset val="128"/>
      </rPr>
      <t>　（令和6年4月1日から令和7年3月31日まで）</t>
    </r>
    <phoneticPr fontId="1"/>
  </si>
  <si>
    <r>
      <t>３　正味財産増減計算書内訳表　</t>
    </r>
    <r>
      <rPr>
        <sz val="12"/>
        <color theme="1"/>
        <rFont val="ＭＳ 明朝"/>
        <family val="1"/>
        <charset val="128"/>
      </rPr>
      <t>（令和6年4月1日から令和7年3月31日まで）</t>
    </r>
    <phoneticPr fontId="1"/>
  </si>
  <si>
    <r>
      <t>４　財産目録</t>
    </r>
    <r>
      <rPr>
        <sz val="12"/>
        <color theme="1"/>
        <rFont val="ＭＳ 明朝"/>
        <family val="1"/>
        <charset val="128"/>
      </rPr>
      <t>　（令和7年3月31日現在）</t>
    </r>
    <phoneticPr fontId="1"/>
  </si>
  <si>
    <t>（貸借対照表および正味財産増減計算書の附属明細書）</t>
    <rPh sb="1" eb="3">
      <t>タイシャク</t>
    </rPh>
    <rPh sb="3" eb="6">
      <t>タイショウヒョウ</t>
    </rPh>
    <rPh sb="9" eb="13">
      <t>ショウミザイサン</t>
    </rPh>
    <rPh sb="13" eb="18">
      <t>ゾウゲンケイサンショ</t>
    </rPh>
    <rPh sb="19" eb="24">
      <t>フゾクメイサイショ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</si>
</sst>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△\ #,##0"/>
    <numFmt numFmtId="177" formatCode="yyyy/m/d;@"/>
    <numFmt numFmtId="178" formatCode="&quot;[&quot;\ #,##0\ &quot;]&quot;;&quot;[ &quot;\△\ #,##0\ &quot;]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14"/>
      <color theme="1"/>
      <name val="ＭＳ 明朝"/>
      <family val="1"/>
      <charset val="128"/>
    </font>
    <font>
      <sz val="10"/>
      <color theme="1" tint="0.49998474074526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38" fontId="3" fillId="0" borderId="11" xfId="1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11" xfId="0" applyFont="1" applyBorder="1" applyAlignment="1">
      <alignment vertical="center" wrapText="1"/>
    </xf>
    <xf numFmtId="0" fontId="5" fillId="0" borderId="0" xfId="2" applyFont="1">
      <alignment vertical="center"/>
    </xf>
    <xf numFmtId="0" fontId="8" fillId="0" borderId="0" xfId="2" applyFont="1">
      <alignment vertical="center"/>
    </xf>
    <xf numFmtId="49" fontId="5" fillId="0" borderId="0" xfId="2" applyNumberFormat="1" applyFont="1">
      <alignment vertical="center"/>
    </xf>
    <xf numFmtId="0" fontId="8" fillId="0" borderId="1" xfId="2" applyFont="1" applyBorder="1">
      <alignment vertical="center"/>
    </xf>
    <xf numFmtId="49" fontId="5" fillId="0" borderId="8" xfId="2" applyNumberFormat="1" applyFont="1" applyBorder="1">
      <alignment vertical="center"/>
    </xf>
    <xf numFmtId="176" fontId="3" fillId="0" borderId="3" xfId="2" applyNumberFormat="1" applyFont="1" applyBorder="1">
      <alignment vertical="center"/>
    </xf>
    <xf numFmtId="176" fontId="3" fillId="0" borderId="4" xfId="2" applyNumberFormat="1" applyFont="1" applyBorder="1">
      <alignment vertical="center"/>
    </xf>
    <xf numFmtId="0" fontId="5" fillId="0" borderId="5" xfId="2" applyFont="1" applyBorder="1">
      <alignment vertical="center"/>
    </xf>
    <xf numFmtId="176" fontId="5" fillId="0" borderId="5" xfId="2" applyNumberFormat="1" applyFont="1" applyBorder="1">
      <alignment vertical="center"/>
    </xf>
    <xf numFmtId="49" fontId="7" fillId="0" borderId="0" xfId="0" applyNumberFormat="1" applyFont="1">
      <alignment vertical="center"/>
    </xf>
    <xf numFmtId="0" fontId="7" fillId="0" borderId="0" xfId="0" applyFont="1">
      <alignment vertical="center"/>
    </xf>
    <xf numFmtId="177" fontId="5" fillId="0" borderId="0" xfId="2" applyNumberFormat="1" applyFont="1">
      <alignment vertical="center"/>
    </xf>
    <xf numFmtId="49" fontId="5" fillId="0" borderId="20" xfId="2" applyNumberFormat="1" applyFont="1" applyBorder="1" applyAlignment="1">
      <alignment horizontal="center" vertical="center" wrapText="1"/>
    </xf>
    <xf numFmtId="176" fontId="9" fillId="0" borderId="1" xfId="2" applyNumberFormat="1" applyFont="1" applyBorder="1">
      <alignment vertical="center"/>
    </xf>
    <xf numFmtId="176" fontId="3" fillId="0" borderId="7" xfId="2" applyNumberFormat="1" applyFont="1" applyBorder="1">
      <alignment vertical="center"/>
    </xf>
    <xf numFmtId="176" fontId="3" fillId="0" borderId="1" xfId="2" applyNumberFormat="1" applyFont="1" applyBorder="1">
      <alignment vertical="center"/>
    </xf>
    <xf numFmtId="176" fontId="3" fillId="0" borderId="2" xfId="2" applyNumberFormat="1" applyFont="1" applyBorder="1">
      <alignment vertical="center"/>
    </xf>
    <xf numFmtId="176" fontId="3" fillId="0" borderId="6" xfId="2" applyNumberFormat="1" applyFont="1" applyBorder="1">
      <alignment vertical="center"/>
    </xf>
    <xf numFmtId="49" fontId="5" fillId="0" borderId="1" xfId="2" applyNumberFormat="1" applyFont="1" applyBorder="1" applyAlignment="1">
      <alignment horizontal="left" vertical="center" indent="2"/>
    </xf>
    <xf numFmtId="178" fontId="3" fillId="0" borderId="2" xfId="2" applyNumberFormat="1" applyFont="1" applyBorder="1" applyAlignment="1">
      <alignment horizontal="right" vertical="center" shrinkToFit="1"/>
    </xf>
    <xf numFmtId="178" fontId="3" fillId="0" borderId="2" xfId="2" applyNumberFormat="1" applyFont="1" applyBorder="1" applyAlignment="1">
      <alignment vertical="center" shrinkToFit="1"/>
    </xf>
    <xf numFmtId="49" fontId="5" fillId="0" borderId="1" xfId="2" applyNumberFormat="1" applyFont="1" applyBorder="1">
      <alignment vertical="center"/>
    </xf>
    <xf numFmtId="49" fontId="5" fillId="0" borderId="1" xfId="2" applyNumberFormat="1" applyFont="1" applyBorder="1" applyAlignment="1">
      <alignment horizontal="left" vertical="center"/>
    </xf>
    <xf numFmtId="49" fontId="5" fillId="0" borderId="1" xfId="2" applyNumberFormat="1" applyFont="1" applyBorder="1" applyAlignment="1">
      <alignment horizontal="left" vertical="center" indent="3"/>
    </xf>
    <xf numFmtId="49" fontId="12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indent="4"/>
    </xf>
    <xf numFmtId="176" fontId="5" fillId="0" borderId="2" xfId="0" applyNumberFormat="1" applyFont="1" applyBorder="1">
      <alignment vertical="center"/>
    </xf>
    <xf numFmtId="49" fontId="5" fillId="0" borderId="1" xfId="0" applyNumberFormat="1" applyFont="1" applyBorder="1" applyAlignment="1">
      <alignment horizontal="left" vertical="center" indent="1"/>
    </xf>
    <xf numFmtId="49" fontId="5" fillId="0" borderId="1" xfId="0" applyNumberFormat="1" applyFont="1" applyBorder="1" applyAlignment="1">
      <alignment horizontal="left" vertical="center" indent="3"/>
    </xf>
    <xf numFmtId="0" fontId="5" fillId="0" borderId="5" xfId="0" applyFont="1" applyBorder="1">
      <alignment vertical="center"/>
    </xf>
    <xf numFmtId="176" fontId="5" fillId="0" borderId="5" xfId="0" applyNumberFormat="1" applyFont="1" applyBorder="1">
      <alignment vertical="center"/>
    </xf>
    <xf numFmtId="49" fontId="5" fillId="0" borderId="5" xfId="0" applyNumberFormat="1" applyFont="1" applyBorder="1" applyAlignment="1">
      <alignment horizontal="right" vertical="center"/>
    </xf>
    <xf numFmtId="49" fontId="10" fillId="0" borderId="0" xfId="0" applyNumberFormat="1" applyFont="1">
      <alignment vertical="center"/>
    </xf>
    <xf numFmtId="49" fontId="12" fillId="0" borderId="2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49" fontId="12" fillId="0" borderId="1" xfId="0" applyNumberFormat="1" applyFont="1" applyBorder="1" applyAlignment="1">
      <alignment horizontal="left" vertical="center"/>
    </xf>
    <xf numFmtId="176" fontId="5" fillId="0" borderId="7" xfId="0" applyNumberFormat="1" applyFont="1" applyBorder="1">
      <alignment vertical="center"/>
    </xf>
    <xf numFmtId="49" fontId="12" fillId="0" borderId="1" xfId="0" applyNumberFormat="1" applyFont="1" applyBorder="1" applyAlignment="1">
      <alignment horizontal="left" vertical="center" indent="1"/>
    </xf>
    <xf numFmtId="49" fontId="12" fillId="0" borderId="1" xfId="0" applyNumberFormat="1" applyFont="1" applyBorder="1" applyAlignment="1">
      <alignment horizontal="left" vertical="center" indent="3"/>
    </xf>
    <xf numFmtId="49" fontId="5" fillId="0" borderId="8" xfId="0" applyNumberFormat="1" applyFont="1" applyBorder="1" applyAlignment="1">
      <alignment horizontal="left" vertical="center" indent="4"/>
    </xf>
    <xf numFmtId="176" fontId="5" fillId="0" borderId="8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49" fontId="12" fillId="0" borderId="1" xfId="0" applyNumberFormat="1" applyFont="1" applyBorder="1">
      <alignment vertical="center"/>
    </xf>
    <xf numFmtId="49" fontId="12" fillId="0" borderId="8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49" fontId="5" fillId="0" borderId="2" xfId="0" applyNumberFormat="1" applyFont="1" applyBorder="1">
      <alignment vertical="center"/>
    </xf>
    <xf numFmtId="49" fontId="10" fillId="0" borderId="0" xfId="2" applyNumberFormat="1" applyFont="1">
      <alignment vertical="center"/>
    </xf>
    <xf numFmtId="49" fontId="5" fillId="0" borderId="1" xfId="0" applyNumberFormat="1" applyFont="1" applyBorder="1" applyAlignment="1">
      <alignment horizontal="left" vertical="center" indent="5"/>
    </xf>
    <xf numFmtId="0" fontId="3" fillId="0" borderId="0" xfId="0" applyFont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8" fontId="3" fillId="0" borderId="12" xfId="1" applyFont="1" applyBorder="1" applyAlignment="1">
      <alignment vertical="center" wrapText="1"/>
    </xf>
    <xf numFmtId="38" fontId="3" fillId="0" borderId="13" xfId="1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5" fillId="0" borderId="2" xfId="0" applyNumberFormat="1" applyFont="1" applyBorder="1">
      <alignment vertical="center"/>
    </xf>
    <xf numFmtId="49" fontId="5" fillId="0" borderId="5" xfId="0" applyNumberFormat="1" applyFont="1" applyBorder="1">
      <alignment vertical="center"/>
    </xf>
    <xf numFmtId="49" fontId="5" fillId="0" borderId="0" xfId="0" applyNumberFormat="1" applyFo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right" vertical="center"/>
    </xf>
    <xf numFmtId="49" fontId="3" fillId="0" borderId="5" xfId="2" applyNumberFormat="1" applyFont="1" applyBorder="1" applyAlignment="1">
      <alignment horizontal="right" vertical="center"/>
    </xf>
    <xf numFmtId="49" fontId="5" fillId="0" borderId="3" xfId="2" applyNumberFormat="1" applyFont="1" applyBorder="1" applyAlignment="1">
      <alignment horizontal="center" vertical="center" wrapText="1"/>
    </xf>
    <xf numFmtId="49" fontId="5" fillId="0" borderId="21" xfId="2" applyNumberFormat="1" applyFont="1" applyBorder="1" applyAlignment="1">
      <alignment horizontal="center" vertical="center" wrapText="1"/>
    </xf>
    <xf numFmtId="49" fontId="5" fillId="0" borderId="22" xfId="2" applyNumberFormat="1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vertical="center" wrapText="1"/>
    </xf>
    <xf numFmtId="49" fontId="5" fillId="0" borderId="23" xfId="2" applyNumberFormat="1" applyFont="1" applyBorder="1" applyAlignment="1">
      <alignment horizontal="center" vertical="center" wrapText="1"/>
    </xf>
    <xf numFmtId="49" fontId="5" fillId="0" borderId="9" xfId="2" applyNumberFormat="1" applyFont="1" applyBorder="1" applyAlignment="1">
      <alignment horizontal="center" vertical="center" wrapText="1"/>
    </xf>
    <xf numFmtId="49" fontId="5" fillId="0" borderId="6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AD248971-80F3-4598-9FBB-CF463B7C2E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8FBC-192F-477B-8682-0A0438454507}">
  <dimension ref="A1:E43"/>
  <sheetViews>
    <sheetView workbookViewId="0">
      <selection activeCell="A3" sqref="A3"/>
    </sheetView>
  </sheetViews>
  <sheetFormatPr defaultRowHeight="13.5" x14ac:dyDescent="0.4"/>
  <cols>
    <col min="1" max="1" width="36.625" style="7" customWidth="1"/>
    <col min="2" max="4" width="13.625" style="7" customWidth="1"/>
    <col min="5" max="5" width="0.375" style="7" customWidth="1"/>
    <col min="6" max="16384" width="9" style="7"/>
  </cols>
  <sheetData>
    <row r="1" spans="1:5" ht="24" customHeight="1" x14ac:dyDescent="0.4">
      <c r="A1" s="19" t="s">
        <v>187</v>
      </c>
    </row>
    <row r="2" spans="1:5" ht="18" customHeight="1" x14ac:dyDescent="0.4">
      <c r="A2" s="33" t="s">
        <v>188</v>
      </c>
      <c r="B2" s="34"/>
      <c r="C2" s="34"/>
      <c r="D2" s="34"/>
    </row>
    <row r="3" spans="1:5" ht="17.25" customHeight="1" x14ac:dyDescent="0.4">
      <c r="B3" s="35"/>
      <c r="C3" s="35"/>
      <c r="D3" s="36" t="s">
        <v>0</v>
      </c>
    </row>
    <row r="4" spans="1:5" ht="17.25" customHeight="1" x14ac:dyDescent="0.4">
      <c r="A4" s="37" t="s">
        <v>1</v>
      </c>
      <c r="B4" s="37" t="s">
        <v>2</v>
      </c>
      <c r="C4" s="37" t="s">
        <v>3</v>
      </c>
      <c r="D4" s="38" t="s">
        <v>4</v>
      </c>
    </row>
    <row r="5" spans="1:5" ht="17.25" customHeight="1" x14ac:dyDescent="0.4">
      <c r="A5" s="39" t="s">
        <v>5</v>
      </c>
      <c r="B5" s="40"/>
      <c r="C5" s="40"/>
      <c r="D5" s="40"/>
      <c r="E5" s="41"/>
    </row>
    <row r="6" spans="1:5" ht="17.25" customHeight="1" x14ac:dyDescent="0.4">
      <c r="A6" s="42" t="s">
        <v>100</v>
      </c>
      <c r="B6" s="40"/>
      <c r="C6" s="40"/>
      <c r="D6" s="40"/>
      <c r="E6" s="41"/>
    </row>
    <row r="7" spans="1:5" ht="17.25" customHeight="1" x14ac:dyDescent="0.4">
      <c r="A7" s="43" t="s">
        <v>107</v>
      </c>
      <c r="B7" s="40">
        <v>9463453</v>
      </c>
      <c r="C7" s="40">
        <v>9543236</v>
      </c>
      <c r="D7" s="40">
        <v>-79783</v>
      </c>
      <c r="E7" s="41"/>
    </row>
    <row r="8" spans="1:5" ht="17.25" customHeight="1" x14ac:dyDescent="0.4">
      <c r="A8" s="43" t="s">
        <v>6</v>
      </c>
      <c r="B8" s="40">
        <v>2000</v>
      </c>
      <c r="C8" s="40">
        <v>0</v>
      </c>
      <c r="D8" s="40">
        <v>2000</v>
      </c>
      <c r="E8" s="41"/>
    </row>
    <row r="9" spans="1:5" ht="17.25" customHeight="1" x14ac:dyDescent="0.4">
      <c r="A9" s="68" t="s">
        <v>177</v>
      </c>
      <c r="B9" s="40">
        <v>2000</v>
      </c>
      <c r="C9" s="40">
        <v>0</v>
      </c>
      <c r="D9" s="40">
        <v>2000</v>
      </c>
      <c r="E9" s="41"/>
    </row>
    <row r="10" spans="1:5" ht="17.25" customHeight="1" x14ac:dyDescent="0.4">
      <c r="A10" s="43" t="s">
        <v>7</v>
      </c>
      <c r="B10" s="44">
        <v>9465453</v>
      </c>
      <c r="C10" s="44">
        <v>9543236</v>
      </c>
      <c r="D10" s="44">
        <v>-77783</v>
      </c>
      <c r="E10" s="41"/>
    </row>
    <row r="11" spans="1:5" ht="17.25" customHeight="1" x14ac:dyDescent="0.4">
      <c r="A11" s="42" t="s">
        <v>101</v>
      </c>
      <c r="B11" s="44"/>
      <c r="C11" s="44"/>
      <c r="D11" s="44"/>
      <c r="E11" s="41"/>
    </row>
    <row r="12" spans="1:5" ht="17.25" customHeight="1" x14ac:dyDescent="0.4">
      <c r="A12" s="45" t="s">
        <v>111</v>
      </c>
      <c r="B12" s="40"/>
      <c r="C12" s="40"/>
      <c r="D12" s="40"/>
      <c r="E12" s="41"/>
    </row>
    <row r="13" spans="1:5" ht="17.25" customHeight="1" x14ac:dyDescent="0.4">
      <c r="A13" s="43" t="s">
        <v>8</v>
      </c>
      <c r="B13" s="40">
        <v>259360</v>
      </c>
      <c r="C13" s="40">
        <v>127600</v>
      </c>
      <c r="D13" s="40">
        <v>131760</v>
      </c>
      <c r="E13" s="41"/>
    </row>
    <row r="14" spans="1:5" ht="17.25" customHeight="1" x14ac:dyDescent="0.4">
      <c r="A14" s="68" t="s">
        <v>178</v>
      </c>
      <c r="B14" s="40">
        <v>259360</v>
      </c>
      <c r="C14" s="40">
        <v>127600</v>
      </c>
      <c r="D14" s="40">
        <v>131760</v>
      </c>
      <c r="E14" s="41"/>
    </row>
    <row r="15" spans="1:5" ht="17.25" customHeight="1" x14ac:dyDescent="0.4">
      <c r="A15" s="43" t="s">
        <v>9</v>
      </c>
      <c r="B15" s="44">
        <v>259360</v>
      </c>
      <c r="C15" s="44">
        <v>127600</v>
      </c>
      <c r="D15" s="44">
        <v>131760</v>
      </c>
      <c r="E15" s="41"/>
    </row>
    <row r="16" spans="1:5" ht="17.25" customHeight="1" x14ac:dyDescent="0.4">
      <c r="A16" s="45" t="s">
        <v>112</v>
      </c>
      <c r="B16" s="44"/>
      <c r="C16" s="44"/>
      <c r="D16" s="44"/>
      <c r="E16" s="41"/>
    </row>
    <row r="17" spans="1:5" ht="17.25" customHeight="1" x14ac:dyDescent="0.4">
      <c r="A17" s="43" t="s">
        <v>10</v>
      </c>
      <c r="B17" s="40">
        <v>450000</v>
      </c>
      <c r="C17" s="40">
        <v>450000</v>
      </c>
      <c r="D17" s="40">
        <v>0</v>
      </c>
      <c r="E17" s="41"/>
    </row>
    <row r="18" spans="1:5" ht="17.25" customHeight="1" x14ac:dyDescent="0.4">
      <c r="A18" s="68" t="s">
        <v>179</v>
      </c>
      <c r="B18" s="40">
        <v>100000</v>
      </c>
      <c r="C18" s="40">
        <v>100000</v>
      </c>
      <c r="D18" s="40">
        <v>0</v>
      </c>
      <c r="E18" s="41"/>
    </row>
    <row r="19" spans="1:5" ht="17.25" customHeight="1" x14ac:dyDescent="0.4">
      <c r="A19" s="68" t="s">
        <v>180</v>
      </c>
      <c r="B19" s="40">
        <v>350000</v>
      </c>
      <c r="C19" s="40">
        <v>350000</v>
      </c>
      <c r="D19" s="40">
        <v>0</v>
      </c>
      <c r="E19" s="41"/>
    </row>
    <row r="20" spans="1:5" ht="17.25" customHeight="1" x14ac:dyDescent="0.4">
      <c r="A20" s="43" t="s">
        <v>106</v>
      </c>
      <c r="B20" s="44">
        <v>450000</v>
      </c>
      <c r="C20" s="44">
        <v>450000</v>
      </c>
      <c r="D20" s="44">
        <v>0</v>
      </c>
      <c r="E20" s="41"/>
    </row>
    <row r="21" spans="1:5" ht="17.25" customHeight="1" x14ac:dyDescent="0.4">
      <c r="A21" s="43" t="s">
        <v>11</v>
      </c>
      <c r="B21" s="44">
        <v>709360</v>
      </c>
      <c r="C21" s="44">
        <v>577600</v>
      </c>
      <c r="D21" s="44">
        <v>131760</v>
      </c>
      <c r="E21" s="41"/>
    </row>
    <row r="22" spans="1:5" ht="17.25" customHeight="1" x14ac:dyDescent="0.4">
      <c r="A22" s="46" t="s">
        <v>12</v>
      </c>
      <c r="B22" s="44">
        <v>10174813</v>
      </c>
      <c r="C22" s="44">
        <v>10120836</v>
      </c>
      <c r="D22" s="44">
        <v>53977</v>
      </c>
      <c r="E22" s="41"/>
    </row>
    <row r="23" spans="1:5" ht="17.25" customHeight="1" x14ac:dyDescent="0.4">
      <c r="A23" s="39" t="s">
        <v>13</v>
      </c>
      <c r="B23" s="44"/>
      <c r="C23" s="44"/>
      <c r="D23" s="44"/>
      <c r="E23" s="41"/>
    </row>
    <row r="24" spans="1:5" ht="17.25" customHeight="1" x14ac:dyDescent="0.4">
      <c r="A24" s="42" t="s">
        <v>102</v>
      </c>
      <c r="B24" s="40"/>
      <c r="C24" s="40"/>
      <c r="D24" s="40"/>
      <c r="E24" s="41"/>
    </row>
    <row r="25" spans="1:5" ht="17.25" customHeight="1" x14ac:dyDescent="0.4">
      <c r="A25" s="43" t="s">
        <v>14</v>
      </c>
      <c r="B25" s="40">
        <v>15726</v>
      </c>
      <c r="C25" s="40">
        <v>0</v>
      </c>
      <c r="D25" s="40">
        <v>15726</v>
      </c>
      <c r="E25" s="41"/>
    </row>
    <row r="26" spans="1:5" ht="17.25" customHeight="1" x14ac:dyDescent="0.4">
      <c r="A26" s="68" t="s">
        <v>181</v>
      </c>
      <c r="B26" s="40">
        <v>15726</v>
      </c>
      <c r="C26" s="40">
        <v>0</v>
      </c>
      <c r="D26" s="40">
        <v>15726</v>
      </c>
      <c r="E26" s="41"/>
    </row>
    <row r="27" spans="1:5" ht="17.25" customHeight="1" x14ac:dyDescent="0.4">
      <c r="A27" s="43" t="s">
        <v>16</v>
      </c>
      <c r="B27" s="40">
        <v>24704</v>
      </c>
      <c r="C27" s="40">
        <v>167145</v>
      </c>
      <c r="D27" s="40">
        <v>-142441</v>
      </c>
      <c r="E27" s="41"/>
    </row>
    <row r="28" spans="1:5" ht="17.25" customHeight="1" x14ac:dyDescent="0.4">
      <c r="A28" s="68" t="s">
        <v>182</v>
      </c>
      <c r="B28" s="40">
        <v>0</v>
      </c>
      <c r="C28" s="40">
        <v>19150</v>
      </c>
      <c r="D28" s="40">
        <v>-19150</v>
      </c>
      <c r="E28" s="41"/>
    </row>
    <row r="29" spans="1:5" ht="17.25" customHeight="1" x14ac:dyDescent="0.4">
      <c r="A29" s="68" t="s">
        <v>183</v>
      </c>
      <c r="B29" s="40">
        <v>1495</v>
      </c>
      <c r="C29" s="40">
        <v>51839</v>
      </c>
      <c r="D29" s="40">
        <v>-50344</v>
      </c>
      <c r="E29" s="41"/>
    </row>
    <row r="30" spans="1:5" ht="17.25" customHeight="1" x14ac:dyDescent="0.4">
      <c r="A30" s="68" t="s">
        <v>184</v>
      </c>
      <c r="B30" s="40">
        <v>2379</v>
      </c>
      <c r="C30" s="40">
        <v>82350</v>
      </c>
      <c r="D30" s="40">
        <v>-79971</v>
      </c>
      <c r="E30" s="41"/>
    </row>
    <row r="31" spans="1:5" ht="17.25" customHeight="1" x14ac:dyDescent="0.4">
      <c r="A31" s="68" t="s">
        <v>185</v>
      </c>
      <c r="B31" s="40">
        <v>20830</v>
      </c>
      <c r="C31" s="40">
        <v>13806</v>
      </c>
      <c r="D31" s="40">
        <v>7024</v>
      </c>
      <c r="E31" s="41"/>
    </row>
    <row r="32" spans="1:5" ht="17.25" customHeight="1" x14ac:dyDescent="0.4">
      <c r="A32" s="43" t="s">
        <v>17</v>
      </c>
      <c r="B32" s="44">
        <v>40430</v>
      </c>
      <c r="C32" s="44">
        <v>167145</v>
      </c>
      <c r="D32" s="44">
        <v>-126715</v>
      </c>
      <c r="E32" s="41"/>
    </row>
    <row r="33" spans="1:5" ht="17.25" customHeight="1" x14ac:dyDescent="0.4">
      <c r="A33" s="42" t="s">
        <v>103</v>
      </c>
      <c r="B33" s="44"/>
      <c r="C33" s="44"/>
      <c r="D33" s="44"/>
      <c r="E33" s="41"/>
    </row>
    <row r="34" spans="1:5" ht="17.25" customHeight="1" x14ac:dyDescent="0.4">
      <c r="A34" s="68" t="s">
        <v>186</v>
      </c>
      <c r="B34" s="40">
        <v>259360</v>
      </c>
      <c r="C34" s="40">
        <v>127600</v>
      </c>
      <c r="D34" s="40">
        <v>131760</v>
      </c>
      <c r="E34" s="41"/>
    </row>
    <row r="35" spans="1:5" ht="17.25" customHeight="1" x14ac:dyDescent="0.4">
      <c r="A35" s="43" t="s">
        <v>19</v>
      </c>
      <c r="B35" s="44">
        <v>259360</v>
      </c>
      <c r="C35" s="44">
        <v>127600</v>
      </c>
      <c r="D35" s="44">
        <v>131760</v>
      </c>
      <c r="E35" s="41"/>
    </row>
    <row r="36" spans="1:5" ht="17.25" customHeight="1" x14ac:dyDescent="0.4">
      <c r="A36" s="46" t="s">
        <v>20</v>
      </c>
      <c r="B36" s="44">
        <v>299790</v>
      </c>
      <c r="C36" s="44">
        <v>294745</v>
      </c>
      <c r="D36" s="44">
        <v>5045</v>
      </c>
      <c r="E36" s="41"/>
    </row>
    <row r="37" spans="1:5" ht="17.25" customHeight="1" x14ac:dyDescent="0.4">
      <c r="A37" s="39" t="s">
        <v>21</v>
      </c>
      <c r="B37" s="44"/>
      <c r="C37" s="44"/>
      <c r="D37" s="44"/>
      <c r="E37" s="41"/>
    </row>
    <row r="38" spans="1:5" ht="17.25" customHeight="1" x14ac:dyDescent="0.4">
      <c r="A38" s="42" t="s">
        <v>104</v>
      </c>
      <c r="B38" s="40"/>
      <c r="C38" s="40"/>
      <c r="D38" s="40"/>
      <c r="E38" s="41"/>
    </row>
    <row r="39" spans="1:5" ht="17.25" customHeight="1" x14ac:dyDescent="0.4">
      <c r="A39" s="43" t="s">
        <v>22</v>
      </c>
      <c r="B39" s="40">
        <v>0</v>
      </c>
      <c r="C39" s="40">
        <v>0</v>
      </c>
      <c r="D39" s="40">
        <v>0</v>
      </c>
      <c r="E39" s="41"/>
    </row>
    <row r="40" spans="1:5" ht="17.25" customHeight="1" x14ac:dyDescent="0.4">
      <c r="A40" s="42" t="s">
        <v>105</v>
      </c>
      <c r="B40" s="44">
        <v>9875023</v>
      </c>
      <c r="C40" s="44">
        <v>9826091</v>
      </c>
      <c r="D40" s="44">
        <v>48932</v>
      </c>
      <c r="E40" s="41"/>
    </row>
    <row r="41" spans="1:5" ht="17.25" customHeight="1" x14ac:dyDescent="0.4">
      <c r="A41" s="43" t="s">
        <v>23</v>
      </c>
      <c r="B41" s="44">
        <v>9875023</v>
      </c>
      <c r="C41" s="44">
        <v>9826091</v>
      </c>
      <c r="D41" s="44">
        <v>48932</v>
      </c>
      <c r="E41" s="41"/>
    </row>
    <row r="42" spans="1:5" ht="17.25" customHeight="1" x14ac:dyDescent="0.4">
      <c r="A42" s="43" t="s">
        <v>24</v>
      </c>
      <c r="B42" s="44">
        <v>10174813</v>
      </c>
      <c r="C42" s="44">
        <v>10120836</v>
      </c>
      <c r="D42" s="44">
        <v>53977</v>
      </c>
      <c r="E42" s="41"/>
    </row>
    <row r="43" spans="1:5" x14ac:dyDescent="0.4">
      <c r="A43" s="47"/>
      <c r="B43" s="48"/>
      <c r="C43" s="48"/>
      <c r="D43" s="49"/>
    </row>
  </sheetData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A521A-BEC3-4A02-988F-BFF358FDE5C9}">
  <dimension ref="A1:E83"/>
  <sheetViews>
    <sheetView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42.375" style="7" customWidth="1"/>
    <col min="2" max="4" width="13.625" style="7" customWidth="1"/>
    <col min="5" max="5" width="0.5" style="7" customWidth="1"/>
    <col min="6" max="16384" width="9" style="7"/>
  </cols>
  <sheetData>
    <row r="1" spans="1:5" ht="18" customHeight="1" x14ac:dyDescent="0.4">
      <c r="A1" s="50" t="s">
        <v>189</v>
      </c>
      <c r="B1" s="18"/>
      <c r="C1" s="18"/>
      <c r="D1" s="18"/>
    </row>
    <row r="2" spans="1:5" ht="18" customHeight="1" x14ac:dyDescent="0.4">
      <c r="B2" s="35"/>
      <c r="C2" s="35"/>
      <c r="D2" s="36" t="s">
        <v>0</v>
      </c>
    </row>
    <row r="3" spans="1:5" ht="21" customHeight="1" x14ac:dyDescent="0.4">
      <c r="A3" s="37" t="s">
        <v>1</v>
      </c>
      <c r="B3" s="37" t="s">
        <v>2</v>
      </c>
      <c r="C3" s="37" t="s">
        <v>3</v>
      </c>
      <c r="D3" s="38" t="s">
        <v>4</v>
      </c>
    </row>
    <row r="4" spans="1:5" ht="21" customHeight="1" x14ac:dyDescent="0.4">
      <c r="A4" s="51" t="s">
        <v>25</v>
      </c>
      <c r="B4" s="44"/>
      <c r="C4" s="44"/>
      <c r="D4" s="52"/>
      <c r="E4" s="41"/>
    </row>
    <row r="5" spans="1:5" ht="21" customHeight="1" x14ac:dyDescent="0.4">
      <c r="A5" s="53" t="s">
        <v>109</v>
      </c>
      <c r="B5" s="40"/>
      <c r="C5" s="40"/>
      <c r="D5" s="54"/>
      <c r="E5" s="41"/>
    </row>
    <row r="6" spans="1:5" ht="21" customHeight="1" x14ac:dyDescent="0.4">
      <c r="A6" s="55" t="s">
        <v>114</v>
      </c>
      <c r="B6" s="40"/>
      <c r="C6" s="40"/>
      <c r="D6" s="54"/>
      <c r="E6" s="41"/>
    </row>
    <row r="7" spans="1:5" ht="21" customHeight="1" x14ac:dyDescent="0.4">
      <c r="A7" s="56" t="s">
        <v>26</v>
      </c>
      <c r="B7" s="40">
        <v>3024000</v>
      </c>
      <c r="C7" s="40">
        <v>2950680</v>
      </c>
      <c r="D7" s="54">
        <v>73320</v>
      </c>
      <c r="E7" s="41"/>
    </row>
    <row r="8" spans="1:5" ht="18" customHeight="1" x14ac:dyDescent="0.4">
      <c r="A8" s="43" t="s">
        <v>27</v>
      </c>
      <c r="B8" s="40">
        <v>3024000</v>
      </c>
      <c r="C8" s="40">
        <v>2950680</v>
      </c>
      <c r="D8" s="54">
        <v>73320</v>
      </c>
      <c r="E8" s="41"/>
    </row>
    <row r="9" spans="1:5" ht="21" customHeight="1" x14ac:dyDescent="0.4">
      <c r="A9" s="56" t="s">
        <v>28</v>
      </c>
      <c r="B9" s="40">
        <v>5914000</v>
      </c>
      <c r="C9" s="40">
        <v>6335000</v>
      </c>
      <c r="D9" s="54">
        <v>-421000</v>
      </c>
      <c r="E9" s="41"/>
    </row>
    <row r="10" spans="1:5" ht="18" customHeight="1" x14ac:dyDescent="0.4">
      <c r="A10" s="43" t="s">
        <v>29</v>
      </c>
      <c r="B10" s="40">
        <v>5480000</v>
      </c>
      <c r="C10" s="40">
        <v>5480000</v>
      </c>
      <c r="D10" s="54">
        <v>0</v>
      </c>
      <c r="E10" s="41"/>
    </row>
    <row r="11" spans="1:5" ht="18" customHeight="1" x14ac:dyDescent="0.4">
      <c r="A11" s="43" t="s">
        <v>30</v>
      </c>
      <c r="B11" s="40">
        <v>434000</v>
      </c>
      <c r="C11" s="40">
        <v>855000</v>
      </c>
      <c r="D11" s="54">
        <v>-421000</v>
      </c>
      <c r="E11" s="41"/>
    </row>
    <row r="12" spans="1:5" ht="21" customHeight="1" x14ac:dyDescent="0.4">
      <c r="A12" s="56" t="s">
        <v>31</v>
      </c>
      <c r="B12" s="40">
        <v>497595</v>
      </c>
      <c r="C12" s="40">
        <v>551549</v>
      </c>
      <c r="D12" s="54">
        <v>-53954</v>
      </c>
      <c r="E12" s="41"/>
    </row>
    <row r="13" spans="1:5" ht="18" customHeight="1" x14ac:dyDescent="0.4">
      <c r="A13" s="43" t="s">
        <v>32</v>
      </c>
      <c r="B13" s="40">
        <v>366500</v>
      </c>
      <c r="C13" s="40">
        <v>383000</v>
      </c>
      <c r="D13" s="54">
        <v>-16500</v>
      </c>
      <c r="E13" s="41"/>
    </row>
    <row r="14" spans="1:5" ht="18" customHeight="1" x14ac:dyDescent="0.4">
      <c r="A14" s="43" t="s">
        <v>117</v>
      </c>
      <c r="B14" s="40">
        <v>0</v>
      </c>
      <c r="C14" s="40">
        <v>383000</v>
      </c>
      <c r="D14" s="54">
        <v>-383000</v>
      </c>
      <c r="E14" s="41"/>
    </row>
    <row r="15" spans="1:5" ht="18" customHeight="1" x14ac:dyDescent="0.4">
      <c r="A15" s="43" t="s">
        <v>118</v>
      </c>
      <c r="B15" s="40">
        <v>366500</v>
      </c>
      <c r="C15" s="40">
        <v>0</v>
      </c>
      <c r="D15" s="54">
        <v>366500</v>
      </c>
      <c r="E15" s="41"/>
    </row>
    <row r="16" spans="1:5" ht="18" customHeight="1" x14ac:dyDescent="0.4">
      <c r="A16" s="43" t="s">
        <v>33</v>
      </c>
      <c r="B16" s="40">
        <v>7125</v>
      </c>
      <c r="C16" s="40">
        <v>12817</v>
      </c>
      <c r="D16" s="54">
        <v>-5692</v>
      </c>
      <c r="E16" s="41"/>
    </row>
    <row r="17" spans="1:5" ht="18" customHeight="1" x14ac:dyDescent="0.4">
      <c r="A17" s="43" t="s">
        <v>119</v>
      </c>
      <c r="B17" s="40">
        <v>123970</v>
      </c>
      <c r="C17" s="40">
        <v>107580</v>
      </c>
      <c r="D17" s="54">
        <v>16390</v>
      </c>
      <c r="E17" s="41"/>
    </row>
    <row r="18" spans="1:5" ht="18" customHeight="1" x14ac:dyDescent="0.4">
      <c r="A18" s="43" t="s">
        <v>116</v>
      </c>
      <c r="B18" s="40">
        <v>0</v>
      </c>
      <c r="C18" s="40">
        <v>48152</v>
      </c>
      <c r="D18" s="54">
        <v>-48152</v>
      </c>
      <c r="E18" s="41"/>
    </row>
    <row r="19" spans="1:5" ht="21" customHeight="1" x14ac:dyDescent="0.4">
      <c r="A19" s="56" t="s">
        <v>34</v>
      </c>
      <c r="B19" s="40">
        <v>80797</v>
      </c>
      <c r="C19" s="40">
        <v>37187</v>
      </c>
      <c r="D19" s="54">
        <v>43610</v>
      </c>
      <c r="E19" s="41"/>
    </row>
    <row r="20" spans="1:5" ht="18" customHeight="1" x14ac:dyDescent="0.4">
      <c r="A20" s="43" t="s">
        <v>35</v>
      </c>
      <c r="B20" s="40">
        <v>3419</v>
      </c>
      <c r="C20" s="40">
        <v>131</v>
      </c>
      <c r="D20" s="54">
        <v>3288</v>
      </c>
      <c r="E20" s="41"/>
    </row>
    <row r="21" spans="1:5" ht="18" customHeight="1" x14ac:dyDescent="0.4">
      <c r="A21" s="43" t="s">
        <v>34</v>
      </c>
      <c r="B21" s="40">
        <v>77378</v>
      </c>
      <c r="C21" s="40">
        <v>37056</v>
      </c>
      <c r="D21" s="54">
        <v>40322</v>
      </c>
      <c r="E21" s="41"/>
    </row>
    <row r="22" spans="1:5" ht="21" customHeight="1" x14ac:dyDescent="0.4">
      <c r="A22" s="56" t="s">
        <v>36</v>
      </c>
      <c r="B22" s="44">
        <v>9516392</v>
      </c>
      <c r="C22" s="44">
        <v>9874416</v>
      </c>
      <c r="D22" s="52">
        <v>-358024</v>
      </c>
      <c r="E22" s="41"/>
    </row>
    <row r="23" spans="1:5" ht="9" customHeight="1" x14ac:dyDescent="0.4">
      <c r="A23" s="56"/>
      <c r="B23" s="44"/>
      <c r="C23" s="44"/>
      <c r="D23" s="52"/>
      <c r="E23" s="41"/>
    </row>
    <row r="24" spans="1:5" ht="21" customHeight="1" x14ac:dyDescent="0.4">
      <c r="A24" s="55" t="s">
        <v>115</v>
      </c>
      <c r="B24" s="40"/>
      <c r="C24" s="40"/>
      <c r="D24" s="54"/>
      <c r="E24" s="41"/>
    </row>
    <row r="25" spans="1:5" ht="21" customHeight="1" x14ac:dyDescent="0.4">
      <c r="A25" s="56" t="s">
        <v>37</v>
      </c>
      <c r="B25" s="40">
        <v>7016904</v>
      </c>
      <c r="C25" s="40">
        <v>7653890</v>
      </c>
      <c r="D25" s="54">
        <v>-636986</v>
      </c>
      <c r="E25" s="41"/>
    </row>
    <row r="26" spans="1:5" ht="18" customHeight="1" x14ac:dyDescent="0.4">
      <c r="A26" s="43" t="s">
        <v>38</v>
      </c>
      <c r="B26" s="40">
        <v>1188879</v>
      </c>
      <c r="C26" s="40">
        <v>2684685</v>
      </c>
      <c r="D26" s="54">
        <v>-1495806</v>
      </c>
      <c r="E26" s="41"/>
    </row>
    <row r="27" spans="1:5" ht="18" customHeight="1" x14ac:dyDescent="0.4">
      <c r="A27" s="43" t="s">
        <v>39</v>
      </c>
      <c r="B27" s="40">
        <v>877756</v>
      </c>
      <c r="C27" s="40">
        <v>2082496</v>
      </c>
      <c r="D27" s="54">
        <v>-1204740</v>
      </c>
      <c r="E27" s="41"/>
    </row>
    <row r="28" spans="1:5" ht="18" customHeight="1" x14ac:dyDescent="0.4">
      <c r="A28" s="43" t="s">
        <v>40</v>
      </c>
      <c r="B28" s="40">
        <v>0</v>
      </c>
      <c r="C28" s="40">
        <v>228341</v>
      </c>
      <c r="D28" s="54">
        <v>-228341</v>
      </c>
      <c r="E28" s="41"/>
    </row>
    <row r="29" spans="1:5" ht="18" customHeight="1" x14ac:dyDescent="0.4">
      <c r="A29" s="43" t="s">
        <v>41</v>
      </c>
      <c r="B29" s="40">
        <v>518058</v>
      </c>
      <c r="C29" s="40">
        <v>855199</v>
      </c>
      <c r="D29" s="54">
        <v>-337141</v>
      </c>
      <c r="E29" s="41"/>
    </row>
    <row r="30" spans="1:5" ht="18" customHeight="1" x14ac:dyDescent="0.4">
      <c r="A30" s="43" t="s">
        <v>42</v>
      </c>
      <c r="B30" s="40">
        <v>227253</v>
      </c>
      <c r="C30" s="40">
        <v>37000</v>
      </c>
      <c r="D30" s="54">
        <v>190253</v>
      </c>
      <c r="E30" s="41"/>
    </row>
    <row r="31" spans="1:5" ht="18" customHeight="1" x14ac:dyDescent="0.4">
      <c r="A31" s="43" t="s">
        <v>43</v>
      </c>
      <c r="B31" s="40">
        <v>170141</v>
      </c>
      <c r="C31" s="40">
        <v>233824</v>
      </c>
      <c r="D31" s="54">
        <v>-63683</v>
      </c>
      <c r="E31" s="41"/>
    </row>
    <row r="32" spans="1:5" ht="18" customHeight="1" x14ac:dyDescent="0.4">
      <c r="A32" s="43" t="s">
        <v>44</v>
      </c>
      <c r="B32" s="40">
        <v>426355</v>
      </c>
      <c r="C32" s="40">
        <v>445950</v>
      </c>
      <c r="D32" s="54">
        <v>-19595</v>
      </c>
      <c r="E32" s="41"/>
    </row>
    <row r="33" spans="1:5" ht="18" customHeight="1" x14ac:dyDescent="0.4">
      <c r="A33" s="43" t="s">
        <v>45</v>
      </c>
      <c r="B33" s="40">
        <v>471740</v>
      </c>
      <c r="C33" s="40">
        <v>53304</v>
      </c>
      <c r="D33" s="54">
        <v>418436</v>
      </c>
      <c r="E33" s="41"/>
    </row>
    <row r="34" spans="1:5" ht="18" customHeight="1" x14ac:dyDescent="0.4">
      <c r="A34" s="43" t="s">
        <v>15</v>
      </c>
      <c r="B34" s="40">
        <v>64859</v>
      </c>
      <c r="C34" s="40">
        <v>125805</v>
      </c>
      <c r="D34" s="54">
        <v>-60946</v>
      </c>
      <c r="E34" s="41"/>
    </row>
    <row r="35" spans="1:5" ht="18" customHeight="1" x14ac:dyDescent="0.4">
      <c r="A35" s="43" t="s">
        <v>46</v>
      </c>
      <c r="B35" s="40">
        <v>0</v>
      </c>
      <c r="C35" s="40">
        <v>11543</v>
      </c>
      <c r="D35" s="54">
        <v>-11543</v>
      </c>
      <c r="E35" s="41"/>
    </row>
    <row r="36" spans="1:5" ht="18" customHeight="1" x14ac:dyDescent="0.4">
      <c r="A36" s="43" t="s">
        <v>47</v>
      </c>
      <c r="B36" s="40">
        <v>28737</v>
      </c>
      <c r="C36" s="40">
        <v>41756</v>
      </c>
      <c r="D36" s="54">
        <v>-13019</v>
      </c>
      <c r="E36" s="41"/>
    </row>
    <row r="37" spans="1:5" ht="18" customHeight="1" x14ac:dyDescent="0.4">
      <c r="A37" s="43" t="s">
        <v>48</v>
      </c>
      <c r="B37" s="40">
        <v>1470</v>
      </c>
      <c r="C37" s="40">
        <v>1731</v>
      </c>
      <c r="D37" s="54">
        <v>-261</v>
      </c>
      <c r="E37" s="41"/>
    </row>
    <row r="38" spans="1:5" ht="18" customHeight="1" x14ac:dyDescent="0.4">
      <c r="A38" s="43" t="s">
        <v>49</v>
      </c>
      <c r="B38" s="40">
        <v>414165</v>
      </c>
      <c r="C38" s="40">
        <v>464886</v>
      </c>
      <c r="D38" s="54">
        <v>-50721</v>
      </c>
      <c r="E38" s="41"/>
    </row>
    <row r="39" spans="1:5" ht="18" customHeight="1" x14ac:dyDescent="0.4">
      <c r="A39" s="43" t="s">
        <v>50</v>
      </c>
      <c r="B39" s="40">
        <v>155204</v>
      </c>
      <c r="C39" s="40">
        <v>154496</v>
      </c>
      <c r="D39" s="54">
        <v>708</v>
      </c>
      <c r="E39" s="41"/>
    </row>
    <row r="40" spans="1:5" ht="18" customHeight="1" x14ac:dyDescent="0.4">
      <c r="A40" s="43" t="s">
        <v>51</v>
      </c>
      <c r="B40" s="40">
        <v>12439</v>
      </c>
      <c r="C40" s="40">
        <v>49624</v>
      </c>
      <c r="D40" s="54">
        <v>-37185</v>
      </c>
      <c r="E40" s="41"/>
    </row>
    <row r="41" spans="1:5" ht="18" customHeight="1" x14ac:dyDescent="0.4">
      <c r="A41" s="57" t="s">
        <v>52</v>
      </c>
      <c r="B41" s="58">
        <v>2459848</v>
      </c>
      <c r="C41" s="58">
        <v>183250</v>
      </c>
      <c r="D41" s="59">
        <v>2276598</v>
      </c>
      <c r="E41" s="41"/>
    </row>
    <row r="42" spans="1:5" ht="21" customHeight="1" x14ac:dyDescent="0.4">
      <c r="A42" s="56" t="s">
        <v>53</v>
      </c>
      <c r="B42" s="40">
        <v>2450556</v>
      </c>
      <c r="C42" s="40">
        <v>1516918</v>
      </c>
      <c r="D42" s="54">
        <v>933638</v>
      </c>
      <c r="E42" s="41"/>
    </row>
    <row r="43" spans="1:5" ht="18" customHeight="1" x14ac:dyDescent="0.4">
      <c r="A43" s="43" t="s">
        <v>135</v>
      </c>
      <c r="B43" s="40">
        <v>513693</v>
      </c>
      <c r="C43" s="40">
        <v>678129</v>
      </c>
      <c r="D43" s="54">
        <v>-164436</v>
      </c>
      <c r="E43" s="41"/>
    </row>
    <row r="44" spans="1:5" ht="18" customHeight="1" x14ac:dyDescent="0.4">
      <c r="A44" s="43" t="s">
        <v>39</v>
      </c>
      <c r="B44" s="40">
        <v>258374</v>
      </c>
      <c r="C44" s="40">
        <v>151208</v>
      </c>
      <c r="D44" s="54">
        <v>107166</v>
      </c>
      <c r="E44" s="41"/>
    </row>
    <row r="45" spans="1:5" ht="18" customHeight="1" x14ac:dyDescent="0.4">
      <c r="A45" s="43" t="s">
        <v>40</v>
      </c>
      <c r="B45" s="40">
        <v>0</v>
      </c>
      <c r="C45" s="40">
        <v>16580</v>
      </c>
      <c r="D45" s="54">
        <v>-16580</v>
      </c>
      <c r="E45" s="41"/>
    </row>
    <row r="46" spans="1:5" ht="18" customHeight="1" x14ac:dyDescent="0.4">
      <c r="A46" s="43" t="s">
        <v>54</v>
      </c>
      <c r="B46" s="40">
        <v>131760</v>
      </c>
      <c r="C46" s="40">
        <v>127600</v>
      </c>
      <c r="D46" s="54">
        <v>4160</v>
      </c>
      <c r="E46" s="41"/>
    </row>
    <row r="47" spans="1:5" ht="18" customHeight="1" x14ac:dyDescent="0.4">
      <c r="A47" s="43" t="s">
        <v>41</v>
      </c>
      <c r="B47" s="40">
        <v>186971</v>
      </c>
      <c r="C47" s="40">
        <v>133101</v>
      </c>
      <c r="D47" s="54">
        <v>53870</v>
      </c>
      <c r="E47" s="41"/>
    </row>
    <row r="48" spans="1:5" ht="18" customHeight="1" x14ac:dyDescent="0.4">
      <c r="A48" s="43" t="s">
        <v>42</v>
      </c>
      <c r="B48" s="40">
        <v>61807</v>
      </c>
      <c r="C48" s="40">
        <v>182614</v>
      </c>
      <c r="D48" s="54">
        <v>-120807</v>
      </c>
      <c r="E48" s="41"/>
    </row>
    <row r="49" spans="1:5" ht="18" customHeight="1" x14ac:dyDescent="0.4">
      <c r="A49" s="43" t="s">
        <v>43</v>
      </c>
      <c r="B49" s="40">
        <v>23459</v>
      </c>
      <c r="C49" s="40">
        <v>29236</v>
      </c>
      <c r="D49" s="54">
        <v>-5777</v>
      </c>
      <c r="E49" s="41"/>
    </row>
    <row r="50" spans="1:5" ht="18" customHeight="1" x14ac:dyDescent="0.4">
      <c r="A50" s="43" t="s">
        <v>44</v>
      </c>
      <c r="B50" s="40">
        <v>71144</v>
      </c>
      <c r="C50" s="40">
        <v>32543</v>
      </c>
      <c r="D50" s="54">
        <v>38601</v>
      </c>
      <c r="E50" s="41"/>
    </row>
    <row r="51" spans="1:5" ht="18" customHeight="1" x14ac:dyDescent="0.4">
      <c r="A51" s="43" t="s">
        <v>45</v>
      </c>
      <c r="B51" s="40">
        <v>170253</v>
      </c>
      <c r="C51" s="40">
        <v>8296</v>
      </c>
      <c r="D51" s="54">
        <v>161957</v>
      </c>
      <c r="E51" s="41"/>
    </row>
    <row r="52" spans="1:5" ht="18" customHeight="1" x14ac:dyDescent="0.4">
      <c r="A52" s="43" t="s">
        <v>15</v>
      </c>
      <c r="B52" s="40">
        <v>11412</v>
      </c>
      <c r="C52" s="40">
        <v>17918</v>
      </c>
      <c r="D52" s="54">
        <v>-6506</v>
      </c>
      <c r="E52" s="41"/>
    </row>
    <row r="53" spans="1:5" ht="18" customHeight="1" x14ac:dyDescent="0.4">
      <c r="A53" s="43" t="s">
        <v>46</v>
      </c>
      <c r="B53" s="40">
        <v>0</v>
      </c>
      <c r="C53" s="40">
        <v>1796</v>
      </c>
      <c r="D53" s="54">
        <v>-1796</v>
      </c>
      <c r="E53" s="41"/>
    </row>
    <row r="54" spans="1:5" ht="18" customHeight="1" x14ac:dyDescent="0.4">
      <c r="A54" s="43" t="s">
        <v>47</v>
      </c>
      <c r="B54" s="40">
        <v>9841</v>
      </c>
      <c r="C54" s="40">
        <v>6078</v>
      </c>
      <c r="D54" s="54">
        <v>3763</v>
      </c>
      <c r="E54" s="41"/>
    </row>
    <row r="55" spans="1:5" ht="18" customHeight="1" x14ac:dyDescent="0.4">
      <c r="A55" s="43" t="s">
        <v>48</v>
      </c>
      <c r="B55" s="40">
        <v>530</v>
      </c>
      <c r="C55" s="40">
        <v>269</v>
      </c>
      <c r="D55" s="54">
        <v>261</v>
      </c>
      <c r="E55" s="41"/>
    </row>
    <row r="56" spans="1:5" ht="18" customHeight="1" x14ac:dyDescent="0.4">
      <c r="A56" s="43" t="s">
        <v>49</v>
      </c>
      <c r="B56" s="40">
        <v>149475</v>
      </c>
      <c r="C56" s="40">
        <v>100954</v>
      </c>
      <c r="D56" s="54">
        <v>48521</v>
      </c>
      <c r="E56" s="41"/>
    </row>
    <row r="57" spans="1:5" ht="18" customHeight="1" x14ac:dyDescent="0.4">
      <c r="A57" s="43" t="s">
        <v>50</v>
      </c>
      <c r="B57" s="40">
        <v>796</v>
      </c>
      <c r="C57" s="40">
        <v>404</v>
      </c>
      <c r="D57" s="54">
        <v>392</v>
      </c>
      <c r="E57" s="41"/>
    </row>
    <row r="58" spans="1:5" ht="18" customHeight="1" x14ac:dyDescent="0.4">
      <c r="A58" s="43" t="s">
        <v>55</v>
      </c>
      <c r="B58" s="40">
        <v>31000</v>
      </c>
      <c r="C58" s="40">
        <v>10900</v>
      </c>
      <c r="D58" s="54">
        <v>20100</v>
      </c>
      <c r="E58" s="41"/>
    </row>
    <row r="59" spans="1:5" ht="18" customHeight="1" x14ac:dyDescent="0.4">
      <c r="A59" s="43" t="s">
        <v>56</v>
      </c>
      <c r="B59" s="40">
        <v>3500</v>
      </c>
      <c r="C59" s="40">
        <v>10000</v>
      </c>
      <c r="D59" s="54">
        <v>-6500</v>
      </c>
      <c r="E59" s="41"/>
    </row>
    <row r="60" spans="1:5" ht="18" customHeight="1" x14ac:dyDescent="0.4">
      <c r="A60" s="43" t="s">
        <v>51</v>
      </c>
      <c r="B60" s="40">
        <v>3819</v>
      </c>
      <c r="C60" s="40">
        <v>9292</v>
      </c>
      <c r="D60" s="54">
        <v>-5473</v>
      </c>
      <c r="E60" s="41"/>
    </row>
    <row r="61" spans="1:5" ht="18" customHeight="1" x14ac:dyDescent="0.4">
      <c r="A61" s="43" t="s">
        <v>52</v>
      </c>
      <c r="B61" s="40">
        <v>822722</v>
      </c>
      <c r="C61" s="40">
        <v>0</v>
      </c>
      <c r="D61" s="54">
        <v>822722</v>
      </c>
      <c r="E61" s="41"/>
    </row>
    <row r="62" spans="1:5" ht="21" customHeight="1" x14ac:dyDescent="0.4">
      <c r="A62" s="56" t="s">
        <v>57</v>
      </c>
      <c r="B62" s="44">
        <v>9467460</v>
      </c>
      <c r="C62" s="44">
        <v>9170808</v>
      </c>
      <c r="D62" s="52">
        <v>296652</v>
      </c>
      <c r="E62" s="41"/>
    </row>
    <row r="63" spans="1:5" ht="18" customHeight="1" x14ac:dyDescent="0.4">
      <c r="A63" s="43" t="s">
        <v>58</v>
      </c>
      <c r="B63" s="44">
        <v>48932</v>
      </c>
      <c r="C63" s="44">
        <v>703608</v>
      </c>
      <c r="D63" s="52">
        <v>-654676</v>
      </c>
      <c r="E63" s="41"/>
    </row>
    <row r="64" spans="1:5" ht="18" customHeight="1" x14ac:dyDescent="0.4">
      <c r="A64" s="43" t="s">
        <v>59</v>
      </c>
      <c r="B64" s="44">
        <v>0</v>
      </c>
      <c r="C64" s="44">
        <v>0</v>
      </c>
      <c r="D64" s="52">
        <v>0</v>
      </c>
      <c r="E64" s="41"/>
    </row>
    <row r="65" spans="1:5" ht="18" customHeight="1" x14ac:dyDescent="0.4">
      <c r="A65" s="43" t="s">
        <v>60</v>
      </c>
      <c r="B65" s="44">
        <v>48932</v>
      </c>
      <c r="C65" s="44">
        <v>703608</v>
      </c>
      <c r="D65" s="52">
        <v>-654676</v>
      </c>
      <c r="E65" s="41"/>
    </row>
    <row r="66" spans="1:5" ht="9" customHeight="1" x14ac:dyDescent="0.4">
      <c r="A66" s="43"/>
      <c r="B66" s="44"/>
      <c r="C66" s="44"/>
      <c r="D66" s="52"/>
      <c r="E66" s="41"/>
    </row>
    <row r="67" spans="1:5" ht="21" customHeight="1" x14ac:dyDescent="0.4">
      <c r="A67" s="53" t="s">
        <v>108</v>
      </c>
      <c r="B67" s="40"/>
      <c r="C67" s="40"/>
      <c r="D67" s="54"/>
      <c r="E67" s="41"/>
    </row>
    <row r="68" spans="1:5" ht="21" customHeight="1" x14ac:dyDescent="0.4">
      <c r="A68" s="55" t="s">
        <v>113</v>
      </c>
      <c r="B68" s="40"/>
      <c r="C68" s="40"/>
      <c r="D68" s="54"/>
      <c r="E68" s="41"/>
    </row>
    <row r="69" spans="1:5" ht="21" customHeight="1" x14ac:dyDescent="0.4">
      <c r="A69" s="56" t="s">
        <v>61</v>
      </c>
      <c r="B69" s="44">
        <v>0</v>
      </c>
      <c r="C69" s="44">
        <v>0</v>
      </c>
      <c r="D69" s="52">
        <v>0</v>
      </c>
      <c r="E69" s="41"/>
    </row>
    <row r="70" spans="1:5" ht="21" customHeight="1" x14ac:dyDescent="0.4">
      <c r="A70" s="55" t="s">
        <v>110</v>
      </c>
      <c r="B70" s="44"/>
      <c r="C70" s="44"/>
      <c r="D70" s="52"/>
      <c r="E70" s="41"/>
    </row>
    <row r="71" spans="1:5" ht="21" customHeight="1" x14ac:dyDescent="0.4">
      <c r="A71" s="56" t="s">
        <v>62</v>
      </c>
      <c r="B71" s="44">
        <v>0</v>
      </c>
      <c r="C71" s="44">
        <v>0</v>
      </c>
      <c r="D71" s="52">
        <v>0</v>
      </c>
      <c r="E71" s="41"/>
    </row>
    <row r="72" spans="1:5" ht="18" customHeight="1" x14ac:dyDescent="0.4">
      <c r="A72" s="43" t="s">
        <v>63</v>
      </c>
      <c r="B72" s="44">
        <v>0</v>
      </c>
      <c r="C72" s="44">
        <v>0</v>
      </c>
      <c r="D72" s="52">
        <v>0</v>
      </c>
      <c r="E72" s="41"/>
    </row>
    <row r="73" spans="1:5" ht="18" customHeight="1" x14ac:dyDescent="0.4">
      <c r="A73" s="43" t="s">
        <v>64</v>
      </c>
      <c r="B73" s="44">
        <v>48932</v>
      </c>
      <c r="C73" s="44">
        <v>703608</v>
      </c>
      <c r="D73" s="52">
        <v>-654676</v>
      </c>
      <c r="E73" s="41"/>
    </row>
    <row r="74" spans="1:5" ht="18" customHeight="1" x14ac:dyDescent="0.4">
      <c r="A74" s="43" t="s">
        <v>65</v>
      </c>
      <c r="B74" s="44">
        <v>9826091</v>
      </c>
      <c r="C74" s="44">
        <v>9122483</v>
      </c>
      <c r="D74" s="52">
        <v>703608</v>
      </c>
      <c r="E74" s="41"/>
    </row>
    <row r="75" spans="1:5" ht="18" customHeight="1" x14ac:dyDescent="0.4">
      <c r="A75" s="43" t="s">
        <v>66</v>
      </c>
      <c r="B75" s="44">
        <v>9875023</v>
      </c>
      <c r="C75" s="44">
        <v>9826091</v>
      </c>
      <c r="D75" s="52">
        <v>48932</v>
      </c>
      <c r="E75" s="41"/>
    </row>
    <row r="76" spans="1:5" ht="12" customHeight="1" x14ac:dyDescent="0.4">
      <c r="A76" s="43"/>
      <c r="B76" s="44"/>
      <c r="C76" s="44"/>
      <c r="D76" s="52"/>
      <c r="E76" s="41"/>
    </row>
    <row r="77" spans="1:5" ht="21" customHeight="1" x14ac:dyDescent="0.4">
      <c r="A77" s="60" t="s">
        <v>67</v>
      </c>
      <c r="B77" s="40"/>
      <c r="C77" s="40"/>
      <c r="D77" s="54"/>
      <c r="E77" s="41"/>
    </row>
    <row r="78" spans="1:5" ht="18" customHeight="1" x14ac:dyDescent="0.4">
      <c r="A78" s="43" t="s">
        <v>68</v>
      </c>
      <c r="B78" s="44">
        <v>0</v>
      </c>
      <c r="C78" s="44">
        <v>0</v>
      </c>
      <c r="D78" s="52">
        <v>0</v>
      </c>
      <c r="E78" s="41"/>
    </row>
    <row r="79" spans="1:5" ht="18" customHeight="1" x14ac:dyDescent="0.4">
      <c r="A79" s="43" t="s">
        <v>69</v>
      </c>
      <c r="B79" s="44">
        <v>0</v>
      </c>
      <c r="C79" s="44">
        <v>0</v>
      </c>
      <c r="D79" s="52">
        <v>0</v>
      </c>
      <c r="E79" s="41"/>
    </row>
    <row r="80" spans="1:5" ht="18" customHeight="1" x14ac:dyDescent="0.4">
      <c r="A80" s="43" t="s">
        <v>70</v>
      </c>
      <c r="B80" s="44">
        <v>0</v>
      </c>
      <c r="C80" s="44">
        <v>0</v>
      </c>
      <c r="D80" s="52">
        <v>0</v>
      </c>
      <c r="E80" s="41"/>
    </row>
    <row r="81" spans="1:5" ht="12" customHeight="1" x14ac:dyDescent="0.4">
      <c r="A81" s="43"/>
      <c r="B81" s="44"/>
      <c r="C81" s="44"/>
      <c r="D81" s="52"/>
      <c r="E81" s="41"/>
    </row>
    <row r="82" spans="1:5" ht="21" customHeight="1" x14ac:dyDescent="0.4">
      <c r="A82" s="61" t="s">
        <v>71</v>
      </c>
      <c r="B82" s="58">
        <v>9875023</v>
      </c>
      <c r="C82" s="58">
        <v>9826091</v>
      </c>
      <c r="D82" s="59">
        <v>48932</v>
      </c>
      <c r="E82" s="41"/>
    </row>
    <row r="83" spans="1:5" x14ac:dyDescent="0.4">
      <c r="A83" s="47"/>
      <c r="B83" s="48"/>
      <c r="C83" s="48"/>
      <c r="D83" s="49"/>
    </row>
  </sheetData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scale="93" fitToHeight="2" orientation="portrait" verticalDpi="0" r:id="rId1"/>
  <rowBreaks count="1" manualBreakCount="1">
    <brk id="4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89696-2327-4AE5-9D7C-4FB5BAE7C4A0}">
  <sheetPr>
    <pageSetUpPr fitToPage="1"/>
  </sheetPr>
  <dimension ref="A1:J60"/>
  <sheetViews>
    <sheetView zoomScaleNormal="100" workbookViewId="0">
      <selection activeCell="A2" sqref="A2:A3"/>
    </sheetView>
  </sheetViews>
  <sheetFormatPr defaultRowHeight="13.5" x14ac:dyDescent="0.4"/>
  <cols>
    <col min="1" max="1" width="37.625" style="9" customWidth="1"/>
    <col min="2" max="8" width="13.625" style="9" customWidth="1"/>
    <col min="9" max="9" width="2.625" style="10" hidden="1" customWidth="1"/>
    <col min="10" max="16384" width="9" style="9"/>
  </cols>
  <sheetData>
    <row r="1" spans="1:9" ht="23.25" customHeight="1" x14ac:dyDescent="0.4">
      <c r="A1" s="67" t="s">
        <v>190</v>
      </c>
      <c r="B1" s="20"/>
      <c r="C1" s="20"/>
      <c r="D1" s="20"/>
      <c r="E1" s="20"/>
      <c r="F1" s="20"/>
      <c r="G1" s="20"/>
      <c r="H1" s="11" t="s">
        <v>0</v>
      </c>
    </row>
    <row r="2" spans="1:9" ht="18" customHeight="1" x14ac:dyDescent="0.4">
      <c r="A2" s="94" t="s">
        <v>146</v>
      </c>
      <c r="B2" s="88" t="s">
        <v>175</v>
      </c>
      <c r="C2" s="89"/>
      <c r="D2" s="89"/>
      <c r="E2" s="90"/>
      <c r="F2" s="91" t="s">
        <v>149</v>
      </c>
      <c r="G2" s="91" t="s">
        <v>150</v>
      </c>
      <c r="H2" s="91" t="s">
        <v>147</v>
      </c>
    </row>
    <row r="3" spans="1:9" ht="27.75" customHeight="1" x14ac:dyDescent="0.4">
      <c r="A3" s="95"/>
      <c r="B3" s="21" t="s">
        <v>148</v>
      </c>
      <c r="C3" s="21" t="s">
        <v>152</v>
      </c>
      <c r="D3" s="21" t="s">
        <v>151</v>
      </c>
      <c r="E3" s="21" t="s">
        <v>153</v>
      </c>
      <c r="F3" s="92"/>
      <c r="G3" s="92"/>
      <c r="H3" s="93"/>
    </row>
    <row r="4" spans="1:9" ht="19.5" customHeight="1" x14ac:dyDescent="0.4">
      <c r="A4" s="30" t="s">
        <v>158</v>
      </c>
      <c r="B4" s="24"/>
      <c r="C4" s="24"/>
      <c r="D4" s="24"/>
      <c r="E4" s="24"/>
      <c r="F4" s="24"/>
      <c r="G4" s="24"/>
      <c r="H4" s="23"/>
      <c r="I4" s="12"/>
    </row>
    <row r="5" spans="1:9" ht="19.5" customHeight="1" x14ac:dyDescent="0.4">
      <c r="A5" s="31" t="s">
        <v>157</v>
      </c>
      <c r="B5" s="24"/>
      <c r="C5" s="24"/>
      <c r="D5" s="24"/>
      <c r="E5" s="24"/>
      <c r="F5" s="24"/>
      <c r="G5" s="24"/>
      <c r="H5" s="23"/>
      <c r="I5" s="12"/>
    </row>
    <row r="6" spans="1:9" ht="19.5" customHeight="1" x14ac:dyDescent="0.4">
      <c r="A6" s="31" t="s">
        <v>162</v>
      </c>
      <c r="B6" s="24"/>
      <c r="C6" s="24"/>
      <c r="D6" s="24"/>
      <c r="E6" s="24"/>
      <c r="F6" s="24"/>
      <c r="G6" s="24"/>
      <c r="H6" s="23"/>
      <c r="I6" s="12"/>
    </row>
    <row r="7" spans="1:9" ht="19.5" customHeight="1" x14ac:dyDescent="0.4">
      <c r="A7" s="27" t="s">
        <v>163</v>
      </c>
      <c r="B7" s="24">
        <v>0</v>
      </c>
      <c r="C7" s="24">
        <v>0</v>
      </c>
      <c r="D7" s="24">
        <v>0</v>
      </c>
      <c r="E7" s="24">
        <v>0</v>
      </c>
      <c r="F7" s="24">
        <f t="shared" ref="F7:F19" si="0">SUM(B7:E7)</f>
        <v>0</v>
      </c>
      <c r="G7" s="24">
        <v>3024000</v>
      </c>
      <c r="H7" s="23">
        <f>SUM(F7:G7)</f>
        <v>3024000</v>
      </c>
      <c r="I7" s="12">
        <f>I6+1</f>
        <v>1</v>
      </c>
    </row>
    <row r="8" spans="1:9" ht="19.5" customHeight="1" x14ac:dyDescent="0.4">
      <c r="A8" s="32" t="s">
        <v>27</v>
      </c>
      <c r="B8" s="24">
        <v>0</v>
      </c>
      <c r="C8" s="24">
        <v>0</v>
      </c>
      <c r="D8" s="24">
        <v>0</v>
      </c>
      <c r="E8" s="24">
        <v>0</v>
      </c>
      <c r="F8" s="24">
        <f t="shared" si="0"/>
        <v>0</v>
      </c>
      <c r="G8" s="24">
        <v>3024000</v>
      </c>
      <c r="H8" s="23">
        <f t="shared" ref="H8:H19" si="1">SUM(F8:G8)</f>
        <v>3024000</v>
      </c>
      <c r="I8" s="12">
        <f t="shared" ref="I8:I59" si="2">I7+1</f>
        <v>2</v>
      </c>
    </row>
    <row r="9" spans="1:9" ht="19.5" customHeight="1" x14ac:dyDescent="0.4">
      <c r="A9" s="27" t="s">
        <v>167</v>
      </c>
      <c r="B9" s="24">
        <v>5480000</v>
      </c>
      <c r="C9" s="24">
        <v>0</v>
      </c>
      <c r="D9" s="24">
        <v>0</v>
      </c>
      <c r="E9" s="24">
        <v>0</v>
      </c>
      <c r="F9" s="24">
        <f t="shared" si="0"/>
        <v>5480000</v>
      </c>
      <c r="G9" s="24">
        <v>434000</v>
      </c>
      <c r="H9" s="23">
        <f t="shared" si="1"/>
        <v>5914000</v>
      </c>
      <c r="I9" s="12">
        <f t="shared" si="2"/>
        <v>3</v>
      </c>
    </row>
    <row r="10" spans="1:9" ht="19.5" customHeight="1" x14ac:dyDescent="0.4">
      <c r="A10" s="32" t="s">
        <v>29</v>
      </c>
      <c r="B10" s="24">
        <v>5480000</v>
      </c>
      <c r="C10" s="24">
        <v>0</v>
      </c>
      <c r="D10" s="24">
        <v>0</v>
      </c>
      <c r="E10" s="24">
        <v>0</v>
      </c>
      <c r="F10" s="24">
        <f t="shared" si="0"/>
        <v>5480000</v>
      </c>
      <c r="G10" s="24">
        <v>0</v>
      </c>
      <c r="H10" s="23">
        <f t="shared" si="1"/>
        <v>5480000</v>
      </c>
      <c r="I10" s="12">
        <f t="shared" si="2"/>
        <v>4</v>
      </c>
    </row>
    <row r="11" spans="1:9" ht="19.5" customHeight="1" x14ac:dyDescent="0.4">
      <c r="A11" s="32" t="s">
        <v>30</v>
      </c>
      <c r="B11" s="24">
        <v>0</v>
      </c>
      <c r="C11" s="24">
        <v>0</v>
      </c>
      <c r="D11" s="24">
        <v>0</v>
      </c>
      <c r="E11" s="24">
        <v>0</v>
      </c>
      <c r="F11" s="24">
        <f t="shared" si="0"/>
        <v>0</v>
      </c>
      <c r="G11" s="24">
        <v>434000</v>
      </c>
      <c r="H11" s="23">
        <f t="shared" si="1"/>
        <v>434000</v>
      </c>
      <c r="I11" s="12">
        <f t="shared" si="2"/>
        <v>5</v>
      </c>
    </row>
    <row r="12" spans="1:9" ht="19.5" customHeight="1" x14ac:dyDescent="0.4">
      <c r="A12" s="27" t="s">
        <v>168</v>
      </c>
      <c r="B12" s="24">
        <v>123970</v>
      </c>
      <c r="C12" s="24">
        <v>7125</v>
      </c>
      <c r="D12" s="24">
        <v>366500</v>
      </c>
      <c r="E12" s="24">
        <v>0</v>
      </c>
      <c r="F12" s="24">
        <f t="shared" si="0"/>
        <v>497595</v>
      </c>
      <c r="G12" s="24">
        <v>0</v>
      </c>
      <c r="H12" s="23">
        <f t="shared" si="1"/>
        <v>497595</v>
      </c>
      <c r="I12" s="12">
        <f t="shared" si="2"/>
        <v>6</v>
      </c>
    </row>
    <row r="13" spans="1:9" ht="19.5" customHeight="1" x14ac:dyDescent="0.4">
      <c r="A13" s="32" t="s">
        <v>32</v>
      </c>
      <c r="B13" s="24">
        <v>0</v>
      </c>
      <c r="C13" s="24">
        <v>0</v>
      </c>
      <c r="D13" s="24">
        <v>366500</v>
      </c>
      <c r="E13" s="24">
        <v>0</v>
      </c>
      <c r="F13" s="24">
        <f t="shared" si="0"/>
        <v>366500</v>
      </c>
      <c r="G13" s="24">
        <v>0</v>
      </c>
      <c r="H13" s="23">
        <f t="shared" si="1"/>
        <v>366500</v>
      </c>
      <c r="I13" s="12">
        <f t="shared" si="2"/>
        <v>7</v>
      </c>
    </row>
    <row r="14" spans="1:9" ht="19.5" customHeight="1" x14ac:dyDescent="0.4">
      <c r="A14" s="32" t="s">
        <v>174</v>
      </c>
      <c r="B14" s="24">
        <v>0</v>
      </c>
      <c r="C14" s="24">
        <v>0</v>
      </c>
      <c r="D14" s="24">
        <v>366500</v>
      </c>
      <c r="E14" s="24">
        <v>0</v>
      </c>
      <c r="F14" s="24">
        <f t="shared" si="0"/>
        <v>366500</v>
      </c>
      <c r="G14" s="24">
        <v>0</v>
      </c>
      <c r="H14" s="23">
        <f t="shared" si="1"/>
        <v>366500</v>
      </c>
      <c r="I14" s="12">
        <f t="shared" si="2"/>
        <v>8</v>
      </c>
    </row>
    <row r="15" spans="1:9" ht="19.5" customHeight="1" x14ac:dyDescent="0.4">
      <c r="A15" s="32" t="s">
        <v>33</v>
      </c>
      <c r="B15" s="24">
        <v>0</v>
      </c>
      <c r="C15" s="24">
        <v>7125</v>
      </c>
      <c r="D15" s="24">
        <v>0</v>
      </c>
      <c r="E15" s="24">
        <v>0</v>
      </c>
      <c r="F15" s="24">
        <f t="shared" si="0"/>
        <v>7125</v>
      </c>
      <c r="G15" s="24">
        <v>0</v>
      </c>
      <c r="H15" s="23">
        <f t="shared" si="1"/>
        <v>7125</v>
      </c>
      <c r="I15" s="12">
        <f t="shared" si="2"/>
        <v>9</v>
      </c>
    </row>
    <row r="16" spans="1:9" ht="19.5" customHeight="1" x14ac:dyDescent="0.4">
      <c r="A16" s="32" t="s">
        <v>119</v>
      </c>
      <c r="B16" s="24">
        <v>123970</v>
      </c>
      <c r="C16" s="24">
        <v>0</v>
      </c>
      <c r="D16" s="24">
        <v>0</v>
      </c>
      <c r="E16" s="24">
        <v>0</v>
      </c>
      <c r="F16" s="24">
        <f t="shared" si="0"/>
        <v>123970</v>
      </c>
      <c r="G16" s="24">
        <v>0</v>
      </c>
      <c r="H16" s="23">
        <f t="shared" si="1"/>
        <v>123970</v>
      </c>
      <c r="I16" s="12">
        <f t="shared" si="2"/>
        <v>10</v>
      </c>
    </row>
    <row r="17" spans="1:9" ht="19.5" customHeight="1" x14ac:dyDescent="0.4">
      <c r="A17" s="27" t="s">
        <v>169</v>
      </c>
      <c r="B17" s="24">
        <v>76178</v>
      </c>
      <c r="C17" s="24">
        <v>0</v>
      </c>
      <c r="D17" s="24">
        <v>1200</v>
      </c>
      <c r="E17" s="24">
        <v>0</v>
      </c>
      <c r="F17" s="24">
        <f t="shared" si="0"/>
        <v>77378</v>
      </c>
      <c r="G17" s="24">
        <v>3419</v>
      </c>
      <c r="H17" s="23">
        <f t="shared" si="1"/>
        <v>80797</v>
      </c>
      <c r="I17" s="12" t="e">
        <f>#REF!+1</f>
        <v>#REF!</v>
      </c>
    </row>
    <row r="18" spans="1:9" ht="19.5" customHeight="1" x14ac:dyDescent="0.4">
      <c r="A18" s="32" t="s">
        <v>35</v>
      </c>
      <c r="B18" s="24">
        <v>0</v>
      </c>
      <c r="C18" s="24">
        <v>0</v>
      </c>
      <c r="D18" s="24">
        <v>0</v>
      </c>
      <c r="E18" s="24">
        <v>0</v>
      </c>
      <c r="F18" s="24">
        <f t="shared" si="0"/>
        <v>0</v>
      </c>
      <c r="G18" s="24">
        <v>3419</v>
      </c>
      <c r="H18" s="23">
        <f t="shared" si="1"/>
        <v>3419</v>
      </c>
      <c r="I18" s="12" t="e">
        <f t="shared" si="2"/>
        <v>#REF!</v>
      </c>
    </row>
    <row r="19" spans="1:9" ht="19.5" customHeight="1" x14ac:dyDescent="0.4">
      <c r="A19" s="32" t="s">
        <v>34</v>
      </c>
      <c r="B19" s="24">
        <v>76178</v>
      </c>
      <c r="C19" s="24">
        <v>0</v>
      </c>
      <c r="D19" s="24">
        <v>1200</v>
      </c>
      <c r="E19" s="24">
        <v>0</v>
      </c>
      <c r="F19" s="24">
        <f t="shared" si="0"/>
        <v>77378</v>
      </c>
      <c r="G19" s="24">
        <v>0</v>
      </c>
      <c r="H19" s="23">
        <f t="shared" si="1"/>
        <v>77378</v>
      </c>
      <c r="I19" s="12" t="e">
        <f t="shared" si="2"/>
        <v>#REF!</v>
      </c>
    </row>
    <row r="20" spans="1:9" ht="19.5" customHeight="1" x14ac:dyDescent="0.4">
      <c r="A20" s="27" t="s">
        <v>170</v>
      </c>
      <c r="B20" s="25">
        <f t="shared" ref="B20:H20" si="3">SUM(B7,B9,B12,B17)</f>
        <v>5680148</v>
      </c>
      <c r="C20" s="25">
        <f t="shared" si="3"/>
        <v>7125</v>
      </c>
      <c r="D20" s="25">
        <f t="shared" si="3"/>
        <v>367700</v>
      </c>
      <c r="E20" s="25">
        <f t="shared" si="3"/>
        <v>0</v>
      </c>
      <c r="F20" s="25">
        <f t="shared" si="3"/>
        <v>6054973</v>
      </c>
      <c r="G20" s="25">
        <f t="shared" si="3"/>
        <v>3461419</v>
      </c>
      <c r="H20" s="26">
        <f t="shared" si="3"/>
        <v>9516392</v>
      </c>
      <c r="I20" s="12" t="e">
        <f t="shared" si="2"/>
        <v>#REF!</v>
      </c>
    </row>
    <row r="21" spans="1:9" ht="19.5" customHeight="1" x14ac:dyDescent="0.4">
      <c r="A21" s="31" t="s">
        <v>164</v>
      </c>
      <c r="B21" s="25"/>
      <c r="C21" s="25"/>
      <c r="D21" s="25"/>
      <c r="E21" s="25"/>
      <c r="F21" s="25"/>
      <c r="G21" s="25"/>
      <c r="H21" s="26"/>
      <c r="I21" s="12"/>
    </row>
    <row r="22" spans="1:9" ht="19.5" customHeight="1" x14ac:dyDescent="0.4">
      <c r="A22" s="32" t="s">
        <v>38</v>
      </c>
      <c r="B22" s="22">
        <v>1004014</v>
      </c>
      <c r="C22" s="22">
        <v>14950</v>
      </c>
      <c r="D22" s="22">
        <v>99737</v>
      </c>
      <c r="E22" s="22">
        <v>70178</v>
      </c>
      <c r="F22" s="24">
        <f t="shared" ref="F22:F43" si="4">SUM(B22:E22)</f>
        <v>1188879</v>
      </c>
      <c r="G22" s="22">
        <v>513693</v>
      </c>
      <c r="H22" s="23">
        <f t="shared" ref="H22:H59" si="5">SUM(F22:G22)</f>
        <v>1702572</v>
      </c>
      <c r="I22" s="12" t="e">
        <f>I20+1</f>
        <v>#REF!</v>
      </c>
    </row>
    <row r="23" spans="1:9" ht="19.5" customHeight="1" x14ac:dyDescent="0.4">
      <c r="A23" s="32" t="s">
        <v>39</v>
      </c>
      <c r="B23" s="22">
        <v>806345</v>
      </c>
      <c r="C23" s="22">
        <v>14604</v>
      </c>
      <c r="D23" s="22">
        <v>56807</v>
      </c>
      <c r="E23" s="22">
        <v>0</v>
      </c>
      <c r="F23" s="22">
        <f t="shared" si="4"/>
        <v>877756</v>
      </c>
      <c r="G23" s="22">
        <v>258374</v>
      </c>
      <c r="H23" s="23">
        <f>SUM(F23:G23)</f>
        <v>1136130</v>
      </c>
      <c r="I23" s="12" t="e">
        <f t="shared" si="2"/>
        <v>#REF!</v>
      </c>
    </row>
    <row r="24" spans="1:9" ht="19.5" customHeight="1" x14ac:dyDescent="0.4">
      <c r="A24" s="32" t="s">
        <v>54</v>
      </c>
      <c r="B24" s="22"/>
      <c r="C24" s="22"/>
      <c r="D24" s="22"/>
      <c r="E24" s="22"/>
      <c r="F24" s="22">
        <f t="shared" si="4"/>
        <v>0</v>
      </c>
      <c r="G24" s="22">
        <v>131760</v>
      </c>
      <c r="H24" s="23">
        <f t="shared" si="5"/>
        <v>131760</v>
      </c>
      <c r="I24" s="12" t="e">
        <f>#REF!+1</f>
        <v>#REF!</v>
      </c>
    </row>
    <row r="25" spans="1:9" ht="19.5" customHeight="1" x14ac:dyDescent="0.4">
      <c r="A25" s="32" t="s">
        <v>41</v>
      </c>
      <c r="B25" s="22">
        <v>457352</v>
      </c>
      <c r="C25" s="22">
        <v>7602</v>
      </c>
      <c r="D25" s="22">
        <v>38327</v>
      </c>
      <c r="E25" s="22">
        <v>14777</v>
      </c>
      <c r="F25" s="22">
        <f t="shared" si="4"/>
        <v>518058</v>
      </c>
      <c r="G25" s="22">
        <v>186971</v>
      </c>
      <c r="H25" s="23">
        <f t="shared" si="5"/>
        <v>705029</v>
      </c>
      <c r="I25" s="12" t="e">
        <f t="shared" si="2"/>
        <v>#REF!</v>
      </c>
    </row>
    <row r="26" spans="1:9" ht="19.5" customHeight="1" x14ac:dyDescent="0.4">
      <c r="A26" s="32" t="s">
        <v>42</v>
      </c>
      <c r="B26" s="24">
        <v>176185</v>
      </c>
      <c r="C26" s="24">
        <v>2513</v>
      </c>
      <c r="D26" s="24">
        <v>12670</v>
      </c>
      <c r="E26" s="24">
        <v>35885</v>
      </c>
      <c r="F26" s="24">
        <f t="shared" si="4"/>
        <v>227253</v>
      </c>
      <c r="G26" s="24">
        <v>61807</v>
      </c>
      <c r="H26" s="23">
        <f t="shared" si="5"/>
        <v>289060</v>
      </c>
      <c r="I26" s="12" t="e">
        <f t="shared" si="2"/>
        <v>#REF!</v>
      </c>
    </row>
    <row r="27" spans="1:9" ht="19.5" customHeight="1" x14ac:dyDescent="0.4">
      <c r="A27" s="32" t="s">
        <v>43</v>
      </c>
      <c r="B27" s="24">
        <v>157904</v>
      </c>
      <c r="C27" s="24">
        <v>954</v>
      </c>
      <c r="D27" s="24">
        <v>8289</v>
      </c>
      <c r="E27" s="24">
        <v>2994</v>
      </c>
      <c r="F27" s="24">
        <f t="shared" si="4"/>
        <v>170141</v>
      </c>
      <c r="G27" s="24">
        <v>23459</v>
      </c>
      <c r="H27" s="23">
        <f t="shared" si="5"/>
        <v>193600</v>
      </c>
      <c r="I27" s="12" t="e">
        <f t="shared" si="2"/>
        <v>#REF!</v>
      </c>
    </row>
    <row r="28" spans="1:9" ht="19.5" customHeight="1" x14ac:dyDescent="0.4">
      <c r="A28" s="32" t="s">
        <v>44</v>
      </c>
      <c r="B28" s="24">
        <v>368875</v>
      </c>
      <c r="C28" s="24">
        <v>4659</v>
      </c>
      <c r="D28" s="24">
        <v>47198</v>
      </c>
      <c r="E28" s="24">
        <v>5623</v>
      </c>
      <c r="F28" s="24">
        <f t="shared" si="4"/>
        <v>426355</v>
      </c>
      <c r="G28" s="24">
        <v>71144</v>
      </c>
      <c r="H28" s="23">
        <f t="shared" si="5"/>
        <v>497499</v>
      </c>
      <c r="I28" s="12" t="e">
        <f t="shared" si="2"/>
        <v>#REF!</v>
      </c>
    </row>
    <row r="29" spans="1:9" ht="19.5" customHeight="1" x14ac:dyDescent="0.4">
      <c r="A29" s="32" t="s">
        <v>154</v>
      </c>
      <c r="B29" s="22">
        <v>416460</v>
      </c>
      <c r="C29" s="22">
        <v>6923</v>
      </c>
      <c r="D29" s="22">
        <v>34901</v>
      </c>
      <c r="E29" s="22">
        <v>13456</v>
      </c>
      <c r="F29" s="22">
        <f t="shared" si="4"/>
        <v>471740</v>
      </c>
      <c r="G29" s="22">
        <v>170253</v>
      </c>
      <c r="H29" s="23">
        <f t="shared" si="5"/>
        <v>641993</v>
      </c>
      <c r="I29" s="12" t="e">
        <f t="shared" si="2"/>
        <v>#REF!</v>
      </c>
    </row>
    <row r="30" spans="1:9" ht="19.5" customHeight="1" x14ac:dyDescent="0.4">
      <c r="A30" s="32" t="s">
        <v>15</v>
      </c>
      <c r="B30" s="24">
        <v>61153</v>
      </c>
      <c r="C30" s="24">
        <v>464</v>
      </c>
      <c r="D30" s="24">
        <v>2340</v>
      </c>
      <c r="E30" s="24">
        <v>902</v>
      </c>
      <c r="F30" s="24">
        <f t="shared" si="4"/>
        <v>64859</v>
      </c>
      <c r="G30" s="24">
        <v>11412</v>
      </c>
      <c r="H30" s="23">
        <f t="shared" si="5"/>
        <v>76271</v>
      </c>
      <c r="I30" s="12" t="e">
        <f t="shared" si="2"/>
        <v>#REF!</v>
      </c>
    </row>
    <row r="31" spans="1:9" ht="19.5" customHeight="1" x14ac:dyDescent="0.4">
      <c r="A31" s="32" t="s">
        <v>46</v>
      </c>
      <c r="B31" s="22"/>
      <c r="C31" s="22"/>
      <c r="D31" s="22"/>
      <c r="E31" s="22"/>
      <c r="F31" s="22">
        <f t="shared" si="4"/>
        <v>0</v>
      </c>
      <c r="G31" s="22">
        <v>0</v>
      </c>
      <c r="H31" s="23">
        <f t="shared" si="5"/>
        <v>0</v>
      </c>
      <c r="I31" s="12" t="e">
        <f t="shared" si="2"/>
        <v>#REF!</v>
      </c>
    </row>
    <row r="32" spans="1:9" ht="19.5" customHeight="1" x14ac:dyDescent="0.4">
      <c r="A32" s="32" t="s">
        <v>47</v>
      </c>
      <c r="B32" s="24">
        <v>25542</v>
      </c>
      <c r="C32" s="24">
        <v>400</v>
      </c>
      <c r="D32" s="24">
        <v>2017</v>
      </c>
      <c r="E32" s="24">
        <v>778</v>
      </c>
      <c r="F32" s="24">
        <f t="shared" si="4"/>
        <v>28737</v>
      </c>
      <c r="G32" s="24">
        <v>9841</v>
      </c>
      <c r="H32" s="23">
        <f t="shared" si="5"/>
        <v>38578</v>
      </c>
      <c r="I32" s="12" t="e">
        <f t="shared" si="2"/>
        <v>#REF!</v>
      </c>
    </row>
    <row r="33" spans="1:9" ht="19.5" customHeight="1" x14ac:dyDescent="0.4">
      <c r="A33" s="32" t="s">
        <v>48</v>
      </c>
      <c r="B33" s="22">
        <v>1297</v>
      </c>
      <c r="C33" s="22">
        <v>22</v>
      </c>
      <c r="D33" s="22">
        <v>109</v>
      </c>
      <c r="E33" s="22">
        <v>42</v>
      </c>
      <c r="F33" s="22">
        <f t="shared" si="4"/>
        <v>1470</v>
      </c>
      <c r="G33" s="22">
        <v>530</v>
      </c>
      <c r="H33" s="23">
        <f t="shared" si="5"/>
        <v>2000</v>
      </c>
      <c r="I33" s="12" t="e">
        <f t="shared" si="2"/>
        <v>#REF!</v>
      </c>
    </row>
    <row r="34" spans="1:9" ht="19.5" customHeight="1" x14ac:dyDescent="0.4">
      <c r="A34" s="32" t="s">
        <v>49</v>
      </c>
      <c r="B34" s="22">
        <v>365633</v>
      </c>
      <c r="C34" s="22">
        <v>6078</v>
      </c>
      <c r="D34" s="22">
        <v>30641</v>
      </c>
      <c r="E34" s="22">
        <v>11813</v>
      </c>
      <c r="F34" s="22">
        <f t="shared" si="4"/>
        <v>414165</v>
      </c>
      <c r="G34" s="22">
        <v>149475</v>
      </c>
      <c r="H34" s="23">
        <f t="shared" si="5"/>
        <v>563640</v>
      </c>
      <c r="I34" s="12" t="e">
        <f t="shared" si="2"/>
        <v>#REF!</v>
      </c>
    </row>
    <row r="35" spans="1:9" ht="19.5" customHeight="1" x14ac:dyDescent="0.4">
      <c r="A35" s="32" t="s">
        <v>50</v>
      </c>
      <c r="B35" s="24">
        <v>44946</v>
      </c>
      <c r="C35" s="24">
        <v>32</v>
      </c>
      <c r="D35" s="24">
        <v>163</v>
      </c>
      <c r="E35" s="24">
        <v>110063</v>
      </c>
      <c r="F35" s="24">
        <f t="shared" si="4"/>
        <v>155204</v>
      </c>
      <c r="G35" s="24">
        <v>796</v>
      </c>
      <c r="H35" s="23">
        <f t="shared" si="5"/>
        <v>156000</v>
      </c>
      <c r="I35" s="12" t="e">
        <f t="shared" si="2"/>
        <v>#REF!</v>
      </c>
    </row>
    <row r="36" spans="1:9" ht="19.5" customHeight="1" x14ac:dyDescent="0.4">
      <c r="A36" s="32" t="s">
        <v>51</v>
      </c>
      <c r="B36" s="24">
        <v>11199</v>
      </c>
      <c r="C36" s="24">
        <v>155</v>
      </c>
      <c r="D36" s="24">
        <v>783</v>
      </c>
      <c r="E36" s="24">
        <v>302</v>
      </c>
      <c r="F36" s="24">
        <f t="shared" si="4"/>
        <v>12439</v>
      </c>
      <c r="G36" s="24">
        <v>3819</v>
      </c>
      <c r="H36" s="23">
        <f t="shared" si="5"/>
        <v>16258</v>
      </c>
      <c r="I36" s="12" t="e">
        <f t="shared" si="2"/>
        <v>#REF!</v>
      </c>
    </row>
    <row r="37" spans="1:9" ht="19.5" customHeight="1" x14ac:dyDescent="0.4">
      <c r="A37" s="32" t="s">
        <v>52</v>
      </c>
      <c r="B37" s="24">
        <v>2012473</v>
      </c>
      <c r="C37" s="24">
        <v>33452</v>
      </c>
      <c r="D37" s="24">
        <v>348901</v>
      </c>
      <c r="E37" s="24">
        <v>65022</v>
      </c>
      <c r="F37" s="24">
        <f t="shared" si="4"/>
        <v>2459848</v>
      </c>
      <c r="G37" s="24">
        <v>822722</v>
      </c>
      <c r="H37" s="23">
        <f t="shared" si="5"/>
        <v>3282570</v>
      </c>
      <c r="I37" s="12" t="e">
        <f t="shared" si="2"/>
        <v>#REF!</v>
      </c>
    </row>
    <row r="38" spans="1:9" ht="19.5" customHeight="1" x14ac:dyDescent="0.4">
      <c r="A38" s="32" t="s">
        <v>55</v>
      </c>
      <c r="B38" s="22">
        <v>0</v>
      </c>
      <c r="C38" s="22">
        <v>0</v>
      </c>
      <c r="D38" s="22">
        <v>0</v>
      </c>
      <c r="E38" s="22">
        <v>0</v>
      </c>
      <c r="F38" s="22">
        <f t="shared" si="4"/>
        <v>0</v>
      </c>
      <c r="G38" s="22">
        <v>31000</v>
      </c>
      <c r="H38" s="23">
        <f t="shared" si="5"/>
        <v>31000</v>
      </c>
      <c r="I38" s="12" t="e">
        <f t="shared" si="2"/>
        <v>#REF!</v>
      </c>
    </row>
    <row r="39" spans="1:9" ht="19.5" customHeight="1" x14ac:dyDescent="0.4">
      <c r="A39" s="32" t="s">
        <v>56</v>
      </c>
      <c r="B39" s="22">
        <v>0</v>
      </c>
      <c r="C39" s="22">
        <v>0</v>
      </c>
      <c r="D39" s="22">
        <v>0</v>
      </c>
      <c r="E39" s="22">
        <v>0</v>
      </c>
      <c r="F39" s="22">
        <f t="shared" si="4"/>
        <v>0</v>
      </c>
      <c r="G39" s="22">
        <v>3500</v>
      </c>
      <c r="H39" s="23">
        <f t="shared" si="5"/>
        <v>3500</v>
      </c>
      <c r="I39" s="12" t="e">
        <f t="shared" si="2"/>
        <v>#REF!</v>
      </c>
    </row>
    <row r="40" spans="1:9" ht="19.5" customHeight="1" x14ac:dyDescent="0.4">
      <c r="A40" s="27" t="s">
        <v>171</v>
      </c>
      <c r="B40" s="25">
        <f>SUM(B22:B39)</f>
        <v>5909378</v>
      </c>
      <c r="C40" s="25">
        <f>SUM(C22:C39)</f>
        <v>92808</v>
      </c>
      <c r="D40" s="25">
        <f>SUM(D22:D39)</f>
        <v>682883</v>
      </c>
      <c r="E40" s="25">
        <f>SUM(E22:E39)</f>
        <v>331835</v>
      </c>
      <c r="F40" s="25">
        <f t="shared" si="4"/>
        <v>7016904</v>
      </c>
      <c r="G40" s="25">
        <f>SUM(G22:G39)</f>
        <v>2450556</v>
      </c>
      <c r="H40" s="26">
        <f t="shared" si="5"/>
        <v>9467460</v>
      </c>
      <c r="I40" s="12" t="e">
        <f t="shared" si="2"/>
        <v>#REF!</v>
      </c>
    </row>
    <row r="41" spans="1:9" ht="19.5" customHeight="1" x14ac:dyDescent="0.4">
      <c r="A41" s="32" t="s">
        <v>58</v>
      </c>
      <c r="B41" s="25">
        <f>B20-B40</f>
        <v>-229230</v>
      </c>
      <c r="C41" s="25">
        <f>C20-C40</f>
        <v>-85683</v>
      </c>
      <c r="D41" s="25">
        <f>D20-D40</f>
        <v>-315183</v>
      </c>
      <c r="E41" s="25">
        <f>E20-E40</f>
        <v>-331835</v>
      </c>
      <c r="F41" s="25">
        <f t="shared" si="4"/>
        <v>-961931</v>
      </c>
      <c r="G41" s="25">
        <f>G20-G40</f>
        <v>1010863</v>
      </c>
      <c r="H41" s="26">
        <f t="shared" si="5"/>
        <v>48932</v>
      </c>
      <c r="I41" s="12" t="e">
        <f t="shared" si="2"/>
        <v>#REF!</v>
      </c>
    </row>
    <row r="42" spans="1:9" ht="19.5" customHeight="1" x14ac:dyDescent="0.4">
      <c r="A42" s="32" t="s">
        <v>59</v>
      </c>
      <c r="B42" s="25">
        <v>0</v>
      </c>
      <c r="C42" s="25">
        <v>0</v>
      </c>
      <c r="D42" s="25">
        <v>0</v>
      </c>
      <c r="E42" s="25">
        <v>0</v>
      </c>
      <c r="F42" s="25">
        <f t="shared" si="4"/>
        <v>0</v>
      </c>
      <c r="G42" s="25">
        <v>0</v>
      </c>
      <c r="H42" s="26">
        <f t="shared" si="5"/>
        <v>0</v>
      </c>
      <c r="I42" s="12" t="e">
        <f t="shared" si="2"/>
        <v>#REF!</v>
      </c>
    </row>
    <row r="43" spans="1:9" ht="19.5" customHeight="1" x14ac:dyDescent="0.4">
      <c r="A43" s="32" t="s">
        <v>60</v>
      </c>
      <c r="B43" s="25">
        <f>B41-B42</f>
        <v>-229230</v>
      </c>
      <c r="C43" s="25">
        <f>C41-C42</f>
        <v>-85683</v>
      </c>
      <c r="D43" s="25">
        <f t="shared" ref="D43:G43" si="6">D41-D42</f>
        <v>-315183</v>
      </c>
      <c r="E43" s="25">
        <f t="shared" si="6"/>
        <v>-331835</v>
      </c>
      <c r="F43" s="25">
        <f t="shared" si="4"/>
        <v>-961931</v>
      </c>
      <c r="G43" s="25">
        <f t="shared" si="6"/>
        <v>1010863</v>
      </c>
      <c r="H43" s="26">
        <f t="shared" si="5"/>
        <v>48932</v>
      </c>
      <c r="I43" s="12" t="e">
        <f t="shared" si="2"/>
        <v>#REF!</v>
      </c>
    </row>
    <row r="44" spans="1:9" ht="19.5" customHeight="1" x14ac:dyDescent="0.4">
      <c r="A44" s="31" t="s">
        <v>161</v>
      </c>
      <c r="B44" s="25"/>
      <c r="C44" s="25"/>
      <c r="D44" s="25"/>
      <c r="E44" s="25"/>
      <c r="F44" s="25"/>
      <c r="G44" s="25"/>
      <c r="H44" s="26"/>
      <c r="I44" s="12"/>
    </row>
    <row r="45" spans="1:9" ht="19.5" customHeight="1" x14ac:dyDescent="0.4">
      <c r="A45" s="31" t="s">
        <v>165</v>
      </c>
      <c r="B45" s="24"/>
      <c r="C45" s="24"/>
      <c r="D45" s="24"/>
      <c r="E45" s="24"/>
      <c r="F45" s="24"/>
      <c r="G45" s="24"/>
      <c r="H45" s="23"/>
      <c r="I45" s="12"/>
    </row>
    <row r="46" spans="1:9" ht="19.5" customHeight="1" x14ac:dyDescent="0.4">
      <c r="A46" s="27" t="s">
        <v>172</v>
      </c>
      <c r="B46" s="25">
        <v>0</v>
      </c>
      <c r="C46" s="25">
        <v>0</v>
      </c>
      <c r="D46" s="25">
        <v>0</v>
      </c>
      <c r="E46" s="25">
        <v>0</v>
      </c>
      <c r="F46" s="25">
        <f>SUM(B46:E46)</f>
        <v>0</v>
      </c>
      <c r="G46" s="25">
        <v>0</v>
      </c>
      <c r="H46" s="26">
        <f t="shared" si="5"/>
        <v>0</v>
      </c>
      <c r="I46" s="12" t="e">
        <f>I43+1</f>
        <v>#REF!</v>
      </c>
    </row>
    <row r="47" spans="1:9" ht="19.5" customHeight="1" x14ac:dyDescent="0.4">
      <c r="A47" s="31" t="s">
        <v>166</v>
      </c>
      <c r="B47" s="25"/>
      <c r="C47" s="25"/>
      <c r="D47" s="25"/>
      <c r="E47" s="25"/>
      <c r="F47" s="25"/>
      <c r="G47" s="25"/>
      <c r="H47" s="26"/>
      <c r="I47" s="12"/>
    </row>
    <row r="48" spans="1:9" ht="19.5" customHeight="1" x14ac:dyDescent="0.4">
      <c r="A48" s="27" t="s">
        <v>173</v>
      </c>
      <c r="B48" s="25">
        <v>0</v>
      </c>
      <c r="C48" s="25">
        <v>0</v>
      </c>
      <c r="D48" s="25">
        <v>0</v>
      </c>
      <c r="E48" s="25">
        <v>0</v>
      </c>
      <c r="F48" s="25">
        <f t="shared" ref="F48:F54" si="7">SUM(B48:E48)</f>
        <v>0</v>
      </c>
      <c r="G48" s="25">
        <v>0</v>
      </c>
      <c r="H48" s="26">
        <f t="shared" si="5"/>
        <v>0</v>
      </c>
      <c r="I48" s="12" t="e">
        <f>I46+1</f>
        <v>#REF!</v>
      </c>
    </row>
    <row r="49" spans="1:9" ht="19.5" customHeight="1" x14ac:dyDescent="0.4">
      <c r="A49" s="32" t="s">
        <v>63</v>
      </c>
      <c r="B49" s="25">
        <v>0</v>
      </c>
      <c r="C49" s="25">
        <v>0</v>
      </c>
      <c r="D49" s="25">
        <v>0</v>
      </c>
      <c r="E49" s="25">
        <v>0</v>
      </c>
      <c r="F49" s="25">
        <f t="shared" si="7"/>
        <v>0</v>
      </c>
      <c r="G49" s="25">
        <v>0</v>
      </c>
      <c r="H49" s="26">
        <f t="shared" si="5"/>
        <v>0</v>
      </c>
      <c r="I49" s="12" t="e">
        <f t="shared" si="2"/>
        <v>#REF!</v>
      </c>
    </row>
    <row r="50" spans="1:9" ht="19.5" customHeight="1" x14ac:dyDescent="0.4">
      <c r="A50" s="32" t="s">
        <v>155</v>
      </c>
      <c r="B50" s="25">
        <f>B43+B49</f>
        <v>-229230</v>
      </c>
      <c r="C50" s="25">
        <f>C43+C49</f>
        <v>-85683</v>
      </c>
      <c r="D50" s="25">
        <f t="shared" ref="D50:G50" si="8">D43+D49</f>
        <v>-315183</v>
      </c>
      <c r="E50" s="25">
        <f t="shared" si="8"/>
        <v>-331835</v>
      </c>
      <c r="F50" s="25">
        <f t="shared" si="7"/>
        <v>-961931</v>
      </c>
      <c r="G50" s="25">
        <f t="shared" si="8"/>
        <v>1010863</v>
      </c>
      <c r="H50" s="26">
        <f t="shared" si="5"/>
        <v>48932</v>
      </c>
      <c r="I50" s="12" t="e">
        <f t="shared" si="2"/>
        <v>#REF!</v>
      </c>
    </row>
    <row r="51" spans="1:9" ht="19.5" customHeight="1" x14ac:dyDescent="0.4">
      <c r="A51" s="32" t="s">
        <v>156</v>
      </c>
      <c r="B51" s="28">
        <f>-B50</f>
        <v>229230</v>
      </c>
      <c r="C51" s="28">
        <f>-C50</f>
        <v>85683</v>
      </c>
      <c r="D51" s="28">
        <f t="shared" ref="D51:E51" si="9">-D50</f>
        <v>315183</v>
      </c>
      <c r="E51" s="28">
        <f t="shared" si="9"/>
        <v>331835</v>
      </c>
      <c r="F51" s="28">
        <f t="shared" si="7"/>
        <v>961931</v>
      </c>
      <c r="G51" s="29">
        <f>-SUM(B51:E51)</f>
        <v>-961931</v>
      </c>
      <c r="H51" s="26">
        <f t="shared" si="5"/>
        <v>0</v>
      </c>
      <c r="I51" s="12" t="e">
        <f t="shared" si="2"/>
        <v>#REF!</v>
      </c>
    </row>
    <row r="52" spans="1:9" ht="19.5" customHeight="1" x14ac:dyDescent="0.4">
      <c r="A52" s="32" t="s">
        <v>64</v>
      </c>
      <c r="B52" s="25">
        <f>B50+B51</f>
        <v>0</v>
      </c>
      <c r="C52" s="25">
        <f>C50+C51</f>
        <v>0</v>
      </c>
      <c r="D52" s="25">
        <f t="shared" ref="D52:G52" si="10">D50+D51</f>
        <v>0</v>
      </c>
      <c r="E52" s="25">
        <f t="shared" si="10"/>
        <v>0</v>
      </c>
      <c r="F52" s="25">
        <f t="shared" si="7"/>
        <v>0</v>
      </c>
      <c r="G52" s="25">
        <f t="shared" si="10"/>
        <v>48932</v>
      </c>
      <c r="H52" s="26">
        <f t="shared" si="5"/>
        <v>48932</v>
      </c>
      <c r="I52" s="12" t="e">
        <f t="shared" si="2"/>
        <v>#REF!</v>
      </c>
    </row>
    <row r="53" spans="1:9" ht="19.5" customHeight="1" x14ac:dyDescent="0.4">
      <c r="A53" s="32" t="s">
        <v>65</v>
      </c>
      <c r="B53" s="25">
        <v>0</v>
      </c>
      <c r="C53" s="25">
        <v>0</v>
      </c>
      <c r="D53" s="25">
        <v>0</v>
      </c>
      <c r="E53" s="25">
        <v>0</v>
      </c>
      <c r="F53" s="25">
        <f t="shared" si="7"/>
        <v>0</v>
      </c>
      <c r="G53" s="25">
        <v>9826091</v>
      </c>
      <c r="H53" s="26">
        <f t="shared" si="5"/>
        <v>9826091</v>
      </c>
      <c r="I53" s="12" t="e">
        <f t="shared" si="2"/>
        <v>#REF!</v>
      </c>
    </row>
    <row r="54" spans="1:9" ht="19.5" customHeight="1" x14ac:dyDescent="0.4">
      <c r="A54" s="32" t="s">
        <v>66</v>
      </c>
      <c r="B54" s="25">
        <f>B52+B53</f>
        <v>0</v>
      </c>
      <c r="C54" s="25">
        <f>C52+C53</f>
        <v>0</v>
      </c>
      <c r="D54" s="25">
        <f t="shared" ref="D54:G54" si="11">D52+D53</f>
        <v>0</v>
      </c>
      <c r="E54" s="25">
        <f t="shared" si="11"/>
        <v>0</v>
      </c>
      <c r="F54" s="25">
        <f t="shared" si="7"/>
        <v>0</v>
      </c>
      <c r="G54" s="25">
        <f t="shared" si="11"/>
        <v>9875023</v>
      </c>
      <c r="H54" s="26">
        <f t="shared" si="5"/>
        <v>9875023</v>
      </c>
      <c r="I54" s="12" t="e">
        <f t="shared" si="2"/>
        <v>#REF!</v>
      </c>
    </row>
    <row r="55" spans="1:9" ht="19.5" customHeight="1" x14ac:dyDescent="0.4">
      <c r="A55" s="30" t="s">
        <v>159</v>
      </c>
      <c r="B55" s="25"/>
      <c r="C55" s="25"/>
      <c r="D55" s="25"/>
      <c r="E55" s="25"/>
      <c r="F55" s="25"/>
      <c r="G55" s="25"/>
      <c r="H55" s="26"/>
      <c r="I55" s="12"/>
    </row>
    <row r="56" spans="1:9" ht="19.5" customHeight="1" x14ac:dyDescent="0.4">
      <c r="A56" s="32" t="s">
        <v>68</v>
      </c>
      <c r="B56" s="25">
        <v>0</v>
      </c>
      <c r="C56" s="25">
        <v>0</v>
      </c>
      <c r="D56" s="25">
        <v>0</v>
      </c>
      <c r="E56" s="25">
        <v>0</v>
      </c>
      <c r="F56" s="25">
        <f>SUM(B56:E56)</f>
        <v>0</v>
      </c>
      <c r="G56" s="25">
        <v>0</v>
      </c>
      <c r="H56" s="26">
        <f t="shared" si="5"/>
        <v>0</v>
      </c>
      <c r="I56" s="12" t="e">
        <f>I54+1</f>
        <v>#REF!</v>
      </c>
    </row>
    <row r="57" spans="1:9" ht="19.5" customHeight="1" x14ac:dyDescent="0.4">
      <c r="A57" s="32" t="s">
        <v>69</v>
      </c>
      <c r="B57" s="25">
        <v>0</v>
      </c>
      <c r="C57" s="25">
        <v>0</v>
      </c>
      <c r="D57" s="25">
        <v>0</v>
      </c>
      <c r="E57" s="25">
        <v>0</v>
      </c>
      <c r="F57" s="25">
        <f>SUM(B57:E57)</f>
        <v>0</v>
      </c>
      <c r="G57" s="25">
        <v>0</v>
      </c>
      <c r="H57" s="26">
        <f t="shared" si="5"/>
        <v>0</v>
      </c>
      <c r="I57" s="12" t="e">
        <f t="shared" si="2"/>
        <v>#REF!</v>
      </c>
    </row>
    <row r="58" spans="1:9" ht="19.5" customHeight="1" x14ac:dyDescent="0.4">
      <c r="A58" s="32" t="s">
        <v>70</v>
      </c>
      <c r="B58" s="25">
        <v>0</v>
      </c>
      <c r="C58" s="25">
        <v>0</v>
      </c>
      <c r="D58" s="25">
        <v>0</v>
      </c>
      <c r="E58" s="25">
        <v>0</v>
      </c>
      <c r="F58" s="25">
        <f>SUM(B58:E58)</f>
        <v>0</v>
      </c>
      <c r="G58" s="25">
        <v>0</v>
      </c>
      <c r="H58" s="26">
        <f t="shared" si="5"/>
        <v>0</v>
      </c>
      <c r="I58" s="12" t="e">
        <f t="shared" si="2"/>
        <v>#REF!</v>
      </c>
    </row>
    <row r="59" spans="1:9" ht="19.5" customHeight="1" x14ac:dyDescent="0.4">
      <c r="A59" s="13" t="s">
        <v>160</v>
      </c>
      <c r="B59" s="14">
        <f>B54+B56</f>
        <v>0</v>
      </c>
      <c r="C59" s="14">
        <f>C54+C56</f>
        <v>0</v>
      </c>
      <c r="D59" s="14">
        <f t="shared" ref="D59:G59" si="12">D54+D56</f>
        <v>0</v>
      </c>
      <c r="E59" s="14">
        <f t="shared" si="12"/>
        <v>0</v>
      </c>
      <c r="F59" s="14">
        <f>SUM(B59:E59)</f>
        <v>0</v>
      </c>
      <c r="G59" s="14">
        <f t="shared" si="12"/>
        <v>9875023</v>
      </c>
      <c r="H59" s="15">
        <f t="shared" si="5"/>
        <v>9875023</v>
      </c>
      <c r="I59" s="12" t="e">
        <f t="shared" si="2"/>
        <v>#REF!</v>
      </c>
    </row>
    <row r="60" spans="1:9" ht="14.25" x14ac:dyDescent="0.4">
      <c r="A60" s="16"/>
      <c r="B60" s="17"/>
      <c r="C60" s="17"/>
      <c r="D60" s="17"/>
      <c r="E60" s="17"/>
      <c r="F60" s="17"/>
      <c r="G60" s="86"/>
      <c r="H60" s="87"/>
    </row>
  </sheetData>
  <mergeCells count="6">
    <mergeCell ref="G2:G3"/>
    <mergeCell ref="F2:F3"/>
    <mergeCell ref="H2:H3"/>
    <mergeCell ref="B2:E2"/>
    <mergeCell ref="A2:A3"/>
    <mergeCell ref="G60:H60"/>
  </mergeCells>
  <phoneticPr fontId="1"/>
  <pageMargins left="0.59055118110236227" right="0.59055118110236227" top="0.78740157480314965" bottom="0.59055118110236227" header="0.31496062992125984" footer="0.11811023622047245"/>
  <pageSetup paperSize="8" scale="9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78D4-D1DF-4332-B0C1-2A1B1455F446}">
  <dimension ref="A1:F43"/>
  <sheetViews>
    <sheetView workbookViewId="0">
      <selection activeCell="A2" sqref="A2:B2"/>
    </sheetView>
  </sheetViews>
  <sheetFormatPr defaultRowHeight="13.5" x14ac:dyDescent="0.4"/>
  <cols>
    <col min="1" max="1" width="16.625" style="7" customWidth="1"/>
    <col min="2" max="2" width="18.625" style="7" customWidth="1"/>
    <col min="3" max="3" width="22.625" style="7" customWidth="1"/>
    <col min="4" max="4" width="11.625" style="7" bestFit="1" customWidth="1"/>
    <col min="5" max="5" width="13.625" style="7" customWidth="1"/>
    <col min="6" max="6" width="0.625" style="7" customWidth="1"/>
    <col min="7" max="16384" width="9" style="7"/>
  </cols>
  <sheetData>
    <row r="1" spans="1:6" ht="24" customHeight="1" x14ac:dyDescent="0.4">
      <c r="A1" s="50" t="s">
        <v>191</v>
      </c>
      <c r="B1" s="34"/>
      <c r="C1" s="34"/>
      <c r="D1" s="34"/>
      <c r="E1" s="34"/>
    </row>
    <row r="2" spans="1:6" ht="15" customHeight="1" x14ac:dyDescent="0.4">
      <c r="A2" s="83"/>
      <c r="B2" s="83"/>
      <c r="E2" s="36" t="s">
        <v>0</v>
      </c>
    </row>
    <row r="3" spans="1:6" ht="18" customHeight="1" x14ac:dyDescent="0.4">
      <c r="A3" s="84" t="s">
        <v>72</v>
      </c>
      <c r="B3" s="85"/>
      <c r="C3" s="62" t="s">
        <v>73</v>
      </c>
      <c r="D3" s="62" t="s">
        <v>74</v>
      </c>
      <c r="E3" s="38" t="s">
        <v>124</v>
      </c>
    </row>
    <row r="4" spans="1:6" ht="18" customHeight="1" x14ac:dyDescent="0.4">
      <c r="A4" s="39" t="s">
        <v>75</v>
      </c>
      <c r="B4" s="63"/>
      <c r="C4" s="63"/>
      <c r="D4" s="64"/>
      <c r="E4" s="40"/>
      <c r="F4" s="41"/>
    </row>
    <row r="5" spans="1:6" ht="18" customHeight="1" x14ac:dyDescent="0.4">
      <c r="A5" s="41"/>
      <c r="B5" s="39" t="s">
        <v>76</v>
      </c>
      <c r="C5" s="39" t="s">
        <v>77</v>
      </c>
      <c r="D5" s="65" t="s">
        <v>128</v>
      </c>
      <c r="E5" s="40">
        <v>6633453</v>
      </c>
      <c r="F5" s="41"/>
    </row>
    <row r="6" spans="1:6" ht="18" customHeight="1" x14ac:dyDescent="0.4">
      <c r="A6" s="41"/>
      <c r="B6" s="41"/>
      <c r="C6" s="39" t="s">
        <v>120</v>
      </c>
      <c r="D6" s="65"/>
      <c r="E6" s="40">
        <v>5654198</v>
      </c>
      <c r="F6" s="41"/>
    </row>
    <row r="7" spans="1:6" ht="18" customHeight="1" x14ac:dyDescent="0.4">
      <c r="A7" s="41"/>
      <c r="B7" s="41"/>
      <c r="C7" s="39" t="s">
        <v>121</v>
      </c>
      <c r="D7" s="65"/>
      <c r="E7" s="40"/>
      <c r="F7" s="41"/>
    </row>
    <row r="8" spans="1:6" ht="18" customHeight="1" x14ac:dyDescent="0.4">
      <c r="A8" s="41"/>
      <c r="B8" s="41"/>
      <c r="C8" s="39" t="s">
        <v>78</v>
      </c>
      <c r="D8" s="65"/>
      <c r="E8" s="40">
        <v>979255</v>
      </c>
      <c r="F8" s="41"/>
    </row>
    <row r="9" spans="1:6" ht="18" customHeight="1" x14ac:dyDescent="0.4">
      <c r="A9" s="41"/>
      <c r="B9" s="41"/>
      <c r="C9" s="39" t="s">
        <v>122</v>
      </c>
      <c r="D9" s="65"/>
      <c r="E9" s="40"/>
      <c r="F9" s="41"/>
    </row>
    <row r="10" spans="1:6" ht="18" customHeight="1" x14ac:dyDescent="0.4">
      <c r="A10" s="41"/>
      <c r="B10" s="41"/>
      <c r="C10" s="39" t="s">
        <v>79</v>
      </c>
      <c r="D10" s="65" t="s">
        <v>128</v>
      </c>
      <c r="E10" s="40">
        <v>2830000</v>
      </c>
      <c r="F10" s="41"/>
    </row>
    <row r="11" spans="1:6" ht="18" customHeight="1" x14ac:dyDescent="0.4">
      <c r="A11" s="41"/>
      <c r="B11" s="41"/>
      <c r="C11" s="39" t="s">
        <v>80</v>
      </c>
      <c r="D11" s="65"/>
      <c r="E11" s="40">
        <v>2400000</v>
      </c>
      <c r="F11" s="41"/>
    </row>
    <row r="12" spans="1:6" ht="18" customHeight="1" x14ac:dyDescent="0.4">
      <c r="A12" s="41"/>
      <c r="B12" s="41"/>
      <c r="C12" s="39" t="s">
        <v>127</v>
      </c>
      <c r="D12" s="65"/>
      <c r="E12" s="40"/>
      <c r="F12" s="41"/>
    </row>
    <row r="13" spans="1:6" ht="18" customHeight="1" x14ac:dyDescent="0.4">
      <c r="A13" s="41"/>
      <c r="B13" s="41"/>
      <c r="C13" s="39" t="s">
        <v>81</v>
      </c>
      <c r="D13" s="65"/>
      <c r="E13" s="40">
        <v>430000</v>
      </c>
      <c r="F13" s="41"/>
    </row>
    <row r="14" spans="1:6" ht="18" customHeight="1" x14ac:dyDescent="0.4">
      <c r="A14" s="41"/>
      <c r="B14" s="41"/>
      <c r="C14" s="39" t="s">
        <v>126</v>
      </c>
      <c r="D14" s="65"/>
      <c r="E14" s="40"/>
      <c r="F14" s="41"/>
    </row>
    <row r="15" spans="1:6" ht="18" customHeight="1" x14ac:dyDescent="0.4">
      <c r="A15" s="41"/>
      <c r="B15" s="39" t="s">
        <v>6</v>
      </c>
      <c r="C15" s="41"/>
      <c r="D15" s="65"/>
      <c r="E15" s="40">
        <v>2000</v>
      </c>
      <c r="F15" s="41"/>
    </row>
    <row r="16" spans="1:6" ht="18" customHeight="1" x14ac:dyDescent="0.4">
      <c r="A16" s="41"/>
      <c r="B16" s="39" t="s">
        <v>82</v>
      </c>
      <c r="C16" s="41"/>
      <c r="D16" s="65"/>
      <c r="E16" s="40">
        <v>2000</v>
      </c>
      <c r="F16" s="41"/>
    </row>
    <row r="17" spans="1:6" ht="18" customHeight="1" x14ac:dyDescent="0.4">
      <c r="A17" s="81" t="s">
        <v>83</v>
      </c>
      <c r="B17" s="82"/>
      <c r="C17" s="81"/>
      <c r="D17" s="82"/>
      <c r="E17" s="44">
        <v>9465453</v>
      </c>
      <c r="F17" s="41"/>
    </row>
    <row r="18" spans="1:6" ht="18" customHeight="1" x14ac:dyDescent="0.4">
      <c r="A18" s="66" t="s">
        <v>84</v>
      </c>
      <c r="B18" s="63"/>
      <c r="C18" s="63"/>
      <c r="D18" s="64"/>
      <c r="E18" s="44"/>
      <c r="F18" s="41"/>
    </row>
    <row r="19" spans="1:6" ht="18" customHeight="1" x14ac:dyDescent="0.4">
      <c r="A19" s="39" t="s">
        <v>133</v>
      </c>
      <c r="B19" s="41"/>
      <c r="C19" s="41"/>
      <c r="D19" s="65"/>
      <c r="E19" s="40"/>
      <c r="F19" s="41"/>
    </row>
    <row r="20" spans="1:6" ht="18" customHeight="1" x14ac:dyDescent="0.4">
      <c r="A20" s="41"/>
      <c r="B20" s="39" t="s">
        <v>8</v>
      </c>
      <c r="C20" s="39" t="s">
        <v>79</v>
      </c>
      <c r="D20" s="65" t="s">
        <v>130</v>
      </c>
      <c r="E20" s="40">
        <v>259360</v>
      </c>
      <c r="F20" s="41"/>
    </row>
    <row r="21" spans="1:6" ht="18" customHeight="1" x14ac:dyDescent="0.4">
      <c r="A21" s="41"/>
      <c r="B21" s="39"/>
      <c r="C21" s="39" t="s">
        <v>123</v>
      </c>
      <c r="D21" s="65" t="s">
        <v>129</v>
      </c>
      <c r="E21" s="40">
        <v>259360</v>
      </c>
      <c r="F21" s="41"/>
    </row>
    <row r="22" spans="1:6" ht="18" customHeight="1" x14ac:dyDescent="0.4">
      <c r="A22" s="41"/>
      <c r="B22" s="39"/>
      <c r="C22" s="39" t="s">
        <v>125</v>
      </c>
      <c r="D22" s="65"/>
      <c r="E22" s="40"/>
      <c r="F22" s="41"/>
    </row>
    <row r="23" spans="1:6" ht="18" customHeight="1" x14ac:dyDescent="0.4">
      <c r="A23" s="39" t="s">
        <v>134</v>
      </c>
      <c r="B23" s="41"/>
      <c r="C23" s="41"/>
      <c r="D23" s="65"/>
      <c r="E23" s="40"/>
      <c r="F23" s="41"/>
    </row>
    <row r="24" spans="1:6" ht="18" customHeight="1" x14ac:dyDescent="0.4">
      <c r="A24" s="41"/>
      <c r="B24" s="39" t="s">
        <v>10</v>
      </c>
      <c r="C24" s="41"/>
      <c r="D24" s="65"/>
      <c r="E24" s="40">
        <v>450000</v>
      </c>
      <c r="F24" s="41"/>
    </row>
    <row r="25" spans="1:6" ht="18" customHeight="1" x14ac:dyDescent="0.4">
      <c r="A25" s="41"/>
      <c r="B25" s="39" t="s">
        <v>85</v>
      </c>
      <c r="C25" s="41"/>
      <c r="D25" s="65" t="s">
        <v>131</v>
      </c>
      <c r="E25" s="40">
        <v>100000</v>
      </c>
      <c r="F25" s="41"/>
    </row>
    <row r="26" spans="1:6" ht="18" customHeight="1" x14ac:dyDescent="0.4">
      <c r="A26" s="41"/>
      <c r="B26" s="39" t="s">
        <v>86</v>
      </c>
      <c r="C26" s="41"/>
      <c r="D26" s="65" t="s">
        <v>132</v>
      </c>
      <c r="E26" s="40">
        <v>350000</v>
      </c>
      <c r="F26" s="41"/>
    </row>
    <row r="27" spans="1:6" ht="18" customHeight="1" x14ac:dyDescent="0.4">
      <c r="A27" s="41"/>
      <c r="B27" s="39" t="s">
        <v>87</v>
      </c>
      <c r="C27" s="41"/>
      <c r="D27" s="65"/>
      <c r="E27" s="40"/>
      <c r="F27" s="41"/>
    </row>
    <row r="28" spans="1:6" ht="18" customHeight="1" x14ac:dyDescent="0.4">
      <c r="A28" s="81" t="s">
        <v>88</v>
      </c>
      <c r="B28" s="82"/>
      <c r="C28" s="81"/>
      <c r="D28" s="82"/>
      <c r="E28" s="44">
        <v>709360</v>
      </c>
      <c r="F28" s="41"/>
    </row>
    <row r="29" spans="1:6" ht="18" customHeight="1" x14ac:dyDescent="0.4">
      <c r="A29" s="81" t="s">
        <v>89</v>
      </c>
      <c r="B29" s="82"/>
      <c r="C29" s="82"/>
      <c r="D29" s="82"/>
      <c r="E29" s="44">
        <v>10174813</v>
      </c>
      <c r="F29" s="41"/>
    </row>
    <row r="30" spans="1:6" ht="18" customHeight="1" x14ac:dyDescent="0.4">
      <c r="A30" s="66" t="s">
        <v>90</v>
      </c>
      <c r="B30" s="63"/>
      <c r="C30" s="63"/>
      <c r="D30" s="64"/>
      <c r="E30" s="44"/>
      <c r="F30" s="41"/>
    </row>
    <row r="31" spans="1:6" ht="18" customHeight="1" x14ac:dyDescent="0.4">
      <c r="A31" s="41"/>
      <c r="B31" s="39" t="s">
        <v>14</v>
      </c>
      <c r="C31" s="41"/>
      <c r="D31" s="65"/>
      <c r="E31" s="40">
        <v>15726</v>
      </c>
      <c r="F31" s="41"/>
    </row>
    <row r="32" spans="1:6" ht="18" customHeight="1" x14ac:dyDescent="0.4">
      <c r="A32" s="41"/>
      <c r="B32" s="39" t="s">
        <v>91</v>
      </c>
      <c r="C32" s="41"/>
      <c r="D32" s="65"/>
      <c r="E32" s="40">
        <v>15726</v>
      </c>
      <c r="F32" s="41"/>
    </row>
    <row r="33" spans="1:6" ht="18" customHeight="1" x14ac:dyDescent="0.4">
      <c r="A33" s="41"/>
      <c r="B33" s="39" t="s">
        <v>16</v>
      </c>
      <c r="C33" s="41"/>
      <c r="D33" s="65"/>
      <c r="E33" s="40">
        <v>24704</v>
      </c>
      <c r="F33" s="41"/>
    </row>
    <row r="34" spans="1:6" ht="18" customHeight="1" x14ac:dyDescent="0.4">
      <c r="A34" s="41"/>
      <c r="B34" s="39" t="s">
        <v>92</v>
      </c>
      <c r="C34" s="41"/>
      <c r="D34" s="65"/>
      <c r="E34" s="40">
        <v>1495</v>
      </c>
      <c r="F34" s="41"/>
    </row>
    <row r="35" spans="1:6" ht="18" customHeight="1" x14ac:dyDescent="0.4">
      <c r="A35" s="41"/>
      <c r="B35" s="39" t="s">
        <v>93</v>
      </c>
      <c r="C35" s="41"/>
      <c r="D35" s="65"/>
      <c r="E35" s="40">
        <v>2379</v>
      </c>
      <c r="F35" s="41"/>
    </row>
    <row r="36" spans="1:6" ht="18" customHeight="1" x14ac:dyDescent="0.4">
      <c r="A36" s="41"/>
      <c r="B36" s="39" t="s">
        <v>94</v>
      </c>
      <c r="C36" s="41"/>
      <c r="D36" s="65"/>
      <c r="E36" s="40">
        <v>20830</v>
      </c>
      <c r="F36" s="41"/>
    </row>
    <row r="37" spans="1:6" ht="18" customHeight="1" x14ac:dyDescent="0.4">
      <c r="A37" s="81" t="s">
        <v>95</v>
      </c>
      <c r="B37" s="82"/>
      <c r="C37" s="81"/>
      <c r="D37" s="82"/>
      <c r="E37" s="44">
        <v>40430</v>
      </c>
      <c r="F37" s="41"/>
    </row>
    <row r="38" spans="1:6" ht="18" customHeight="1" x14ac:dyDescent="0.4">
      <c r="A38" s="66" t="s">
        <v>96</v>
      </c>
      <c r="B38" s="63"/>
      <c r="C38" s="63"/>
      <c r="D38" s="64"/>
      <c r="E38" s="44"/>
      <c r="F38" s="41"/>
    </row>
    <row r="39" spans="1:6" ht="18" customHeight="1" x14ac:dyDescent="0.4">
      <c r="A39" s="41"/>
      <c r="B39" s="39" t="s">
        <v>18</v>
      </c>
      <c r="C39" s="41"/>
      <c r="D39" s="65"/>
      <c r="E39" s="40">
        <v>259360</v>
      </c>
      <c r="F39" s="41"/>
    </row>
    <row r="40" spans="1:6" ht="18" customHeight="1" x14ac:dyDescent="0.4">
      <c r="A40" s="81" t="s">
        <v>97</v>
      </c>
      <c r="B40" s="82"/>
      <c r="C40" s="81"/>
      <c r="D40" s="82"/>
      <c r="E40" s="44">
        <v>259360</v>
      </c>
      <c r="F40" s="41"/>
    </row>
    <row r="41" spans="1:6" ht="18" customHeight="1" x14ac:dyDescent="0.4">
      <c r="A41" s="81" t="s">
        <v>98</v>
      </c>
      <c r="B41" s="82"/>
      <c r="C41" s="82"/>
      <c r="D41" s="82"/>
      <c r="E41" s="44">
        <v>299790</v>
      </c>
      <c r="F41" s="41"/>
    </row>
    <row r="42" spans="1:6" ht="18" customHeight="1" x14ac:dyDescent="0.4">
      <c r="A42" s="81" t="s">
        <v>99</v>
      </c>
      <c r="B42" s="82"/>
      <c r="C42" s="82"/>
      <c r="D42" s="82"/>
      <c r="E42" s="44">
        <v>9875023</v>
      </c>
      <c r="F42" s="41"/>
    </row>
    <row r="43" spans="1:6" x14ac:dyDescent="0.4">
      <c r="A43" s="82"/>
      <c r="B43" s="82"/>
      <c r="C43" s="47"/>
      <c r="D43" s="47"/>
      <c r="E43" s="49"/>
    </row>
  </sheetData>
  <mergeCells count="14">
    <mergeCell ref="A17:B17"/>
    <mergeCell ref="C17:D17"/>
    <mergeCell ref="A2:B2"/>
    <mergeCell ref="A3:B3"/>
    <mergeCell ref="A41:D41"/>
    <mergeCell ref="A42:D42"/>
    <mergeCell ref="A43:B43"/>
    <mergeCell ref="A28:B28"/>
    <mergeCell ref="C28:D28"/>
    <mergeCell ref="A29:D29"/>
    <mergeCell ref="A37:B37"/>
    <mergeCell ref="C37:D37"/>
    <mergeCell ref="A40:B40"/>
    <mergeCell ref="C40:D40"/>
  </mergeCells>
  <phoneticPr fontId="1"/>
  <pageMargins left="0.78740157480314965" right="0.78740157480314965" top="0.78740157480314965" bottom="0.59055118110236227" header="0.31496062992125984" footer="0.31496062992125984"/>
  <pageSetup paperSize="9" scale="9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0060A-C79D-41E7-8606-A17A2091B9A6}">
  <sheetPr>
    <pageSetUpPr fitToPage="1"/>
  </sheetPr>
  <dimension ref="A1:H44"/>
  <sheetViews>
    <sheetView tabSelected="1" zoomScaleNormal="100" workbookViewId="0">
      <selection activeCell="A2" sqref="A2"/>
    </sheetView>
  </sheetViews>
  <sheetFormatPr defaultRowHeight="18.75" x14ac:dyDescent="0.4"/>
  <cols>
    <col min="1" max="1" width="2.625" customWidth="1"/>
    <col min="2" max="2" width="29.625" customWidth="1"/>
    <col min="3" max="4" width="6.125" customWidth="1"/>
    <col min="5" max="6" width="12.625" customWidth="1"/>
    <col min="7" max="7" width="6.125" customWidth="1"/>
    <col min="8" max="8" width="11.625" customWidth="1"/>
  </cols>
  <sheetData>
    <row r="1" spans="1:8" ht="21" customHeight="1" x14ac:dyDescent="0.4">
      <c r="A1" s="19" t="s">
        <v>192</v>
      </c>
      <c r="B1" s="1"/>
      <c r="C1" s="1"/>
      <c r="D1" s="1"/>
      <c r="E1" s="1"/>
      <c r="F1" s="1"/>
      <c r="G1" s="1"/>
    </row>
    <row r="2" spans="1:8" ht="21" customHeight="1" x14ac:dyDescent="0.4">
      <c r="A2" s="1" t="s">
        <v>176</v>
      </c>
      <c r="B2" s="1"/>
      <c r="C2" s="1"/>
      <c r="D2" s="1"/>
      <c r="E2" s="1"/>
      <c r="F2" s="1"/>
      <c r="G2" s="1"/>
    </row>
    <row r="3" spans="1:8" ht="21.75" customHeight="1" x14ac:dyDescent="0.4">
      <c r="B3" s="69" t="s">
        <v>140</v>
      </c>
      <c r="C3" s="69"/>
      <c r="D3" s="69"/>
      <c r="E3" s="69"/>
      <c r="F3" s="69"/>
      <c r="G3" s="69"/>
      <c r="H3" s="2"/>
    </row>
    <row r="4" spans="1:8" x14ac:dyDescent="0.4">
      <c r="B4" s="70"/>
      <c r="C4" s="70"/>
      <c r="D4" s="70"/>
      <c r="E4" s="70"/>
      <c r="F4" s="70"/>
      <c r="G4" s="70"/>
      <c r="H4" s="3" t="s">
        <v>136</v>
      </c>
    </row>
    <row r="5" spans="1:8" ht="18" customHeight="1" x14ac:dyDescent="0.4">
      <c r="B5" s="75" t="s">
        <v>137</v>
      </c>
      <c r="C5" s="77" t="s">
        <v>141</v>
      </c>
      <c r="D5" s="78"/>
      <c r="E5" s="75" t="s">
        <v>138</v>
      </c>
      <c r="F5" s="71" t="s">
        <v>142</v>
      </c>
      <c r="G5" s="72"/>
      <c r="H5" s="75" t="s">
        <v>143</v>
      </c>
    </row>
    <row r="6" spans="1:8" ht="18" customHeight="1" x14ac:dyDescent="0.4">
      <c r="B6" s="76"/>
      <c r="C6" s="79"/>
      <c r="D6" s="80"/>
      <c r="E6" s="76"/>
      <c r="F6" s="4" t="s">
        <v>144</v>
      </c>
      <c r="G6" s="8" t="s">
        <v>145</v>
      </c>
      <c r="H6" s="76"/>
    </row>
    <row r="7" spans="1:8" ht="36" customHeight="1" x14ac:dyDescent="0.4">
      <c r="B7" s="5" t="s">
        <v>139</v>
      </c>
      <c r="C7" s="73">
        <v>127600</v>
      </c>
      <c r="D7" s="74"/>
      <c r="E7" s="6">
        <v>131760</v>
      </c>
      <c r="F7" s="6">
        <v>0</v>
      </c>
      <c r="G7" s="6">
        <v>0</v>
      </c>
      <c r="H7" s="6">
        <f>C7+E7-F7-G7</f>
        <v>259360</v>
      </c>
    </row>
    <row r="8" spans="1:8" x14ac:dyDescent="0.4">
      <c r="B8" s="1"/>
      <c r="C8" s="1"/>
      <c r="D8" s="1"/>
      <c r="E8" s="1"/>
      <c r="F8" s="1"/>
      <c r="G8" s="1"/>
      <c r="H8" s="1"/>
    </row>
    <row r="9" spans="1:8" x14ac:dyDescent="0.4">
      <c r="B9" s="1"/>
      <c r="C9" s="1"/>
      <c r="D9" s="1"/>
      <c r="E9" s="1"/>
      <c r="F9" s="1"/>
      <c r="G9" s="1"/>
      <c r="H9" s="1"/>
    </row>
    <row r="10" spans="1:8" x14ac:dyDescent="0.4">
      <c r="B10" s="1"/>
      <c r="C10" s="1"/>
      <c r="D10" s="1"/>
      <c r="E10" s="1"/>
      <c r="F10" s="1"/>
      <c r="G10" s="1"/>
      <c r="H10" s="1"/>
    </row>
    <row r="11" spans="1:8" x14ac:dyDescent="0.4">
      <c r="B11" s="1"/>
      <c r="C11" s="1"/>
      <c r="D11" s="1"/>
      <c r="E11" s="1"/>
      <c r="F11" s="1"/>
      <c r="G11" s="1"/>
      <c r="H11" s="1"/>
    </row>
    <row r="12" spans="1:8" x14ac:dyDescent="0.4">
      <c r="B12" s="1"/>
      <c r="C12" s="1"/>
      <c r="D12" s="1"/>
      <c r="E12" s="1"/>
      <c r="F12" s="1"/>
      <c r="G12" s="1"/>
      <c r="H12" s="1"/>
    </row>
    <row r="13" spans="1:8" x14ac:dyDescent="0.4">
      <c r="B13" s="1"/>
      <c r="C13" s="1"/>
      <c r="D13" s="1"/>
      <c r="E13" s="1"/>
      <c r="F13" s="1"/>
      <c r="G13" s="1"/>
      <c r="H13" s="1"/>
    </row>
    <row r="14" spans="1:8" x14ac:dyDescent="0.4">
      <c r="B14" s="1"/>
      <c r="C14" s="1"/>
      <c r="D14" s="1"/>
      <c r="E14" s="1"/>
      <c r="F14" s="1"/>
      <c r="G14" s="1"/>
      <c r="H14" s="1"/>
    </row>
    <row r="15" spans="1:8" x14ac:dyDescent="0.4">
      <c r="B15" s="1"/>
      <c r="C15" s="1"/>
      <c r="D15" s="1"/>
      <c r="E15" s="1"/>
      <c r="F15" s="1"/>
      <c r="G15" s="1"/>
      <c r="H15" s="1"/>
    </row>
    <row r="16" spans="1:8" x14ac:dyDescent="0.4">
      <c r="B16" s="1"/>
      <c r="C16" s="1"/>
      <c r="D16" s="1"/>
      <c r="E16" s="1"/>
      <c r="F16" s="1"/>
      <c r="G16" s="1"/>
      <c r="H16" s="1"/>
    </row>
    <row r="17" spans="2:8" x14ac:dyDescent="0.4">
      <c r="B17" s="1"/>
      <c r="C17" s="1"/>
      <c r="D17" s="1"/>
      <c r="E17" s="1"/>
      <c r="F17" s="1"/>
      <c r="G17" s="1"/>
      <c r="H17" s="1"/>
    </row>
    <row r="18" spans="2:8" x14ac:dyDescent="0.4">
      <c r="B18" s="1"/>
      <c r="C18" s="1"/>
      <c r="D18" s="1"/>
      <c r="E18" s="1"/>
      <c r="F18" s="1"/>
      <c r="G18" s="1"/>
      <c r="H18" s="1"/>
    </row>
    <row r="19" spans="2:8" x14ac:dyDescent="0.4">
      <c r="B19" s="1"/>
      <c r="C19" s="1"/>
      <c r="D19" s="1"/>
      <c r="E19" s="1"/>
      <c r="F19" s="1"/>
      <c r="G19" s="1"/>
      <c r="H19" s="1"/>
    </row>
    <row r="20" spans="2:8" x14ac:dyDescent="0.4">
      <c r="B20" s="1"/>
      <c r="C20" s="1"/>
      <c r="D20" s="1"/>
      <c r="E20" s="1"/>
      <c r="F20" s="1"/>
      <c r="G20" s="1"/>
      <c r="H20" s="1"/>
    </row>
    <row r="21" spans="2:8" x14ac:dyDescent="0.4">
      <c r="B21" s="1"/>
      <c r="C21" s="1"/>
      <c r="D21" s="1"/>
      <c r="E21" s="1"/>
      <c r="F21" s="1"/>
      <c r="G21" s="1"/>
      <c r="H21" s="1"/>
    </row>
    <row r="22" spans="2:8" x14ac:dyDescent="0.4">
      <c r="B22" s="1"/>
      <c r="C22" s="1"/>
      <c r="D22" s="1"/>
      <c r="E22" s="1"/>
      <c r="F22" s="1"/>
      <c r="G22" s="1"/>
      <c r="H22" s="1"/>
    </row>
    <row r="23" spans="2:8" x14ac:dyDescent="0.4">
      <c r="B23" s="1"/>
      <c r="C23" s="1"/>
      <c r="D23" s="1"/>
      <c r="E23" s="1"/>
      <c r="F23" s="1"/>
      <c r="G23" s="1"/>
      <c r="H23" s="1"/>
    </row>
    <row r="24" spans="2:8" x14ac:dyDescent="0.4">
      <c r="B24" s="1"/>
      <c r="C24" s="1"/>
      <c r="D24" s="1"/>
      <c r="E24" s="1"/>
      <c r="F24" s="1"/>
      <c r="G24" s="1"/>
      <c r="H24" s="1"/>
    </row>
    <row r="25" spans="2:8" x14ac:dyDescent="0.4">
      <c r="B25" s="1"/>
      <c r="C25" s="1"/>
      <c r="D25" s="1"/>
      <c r="E25" s="1"/>
      <c r="F25" s="1"/>
      <c r="G25" s="1"/>
      <c r="H25" s="1"/>
    </row>
    <row r="26" spans="2:8" x14ac:dyDescent="0.4">
      <c r="B26" s="1"/>
      <c r="C26" s="1"/>
      <c r="D26" s="1"/>
      <c r="E26" s="1"/>
      <c r="F26" s="1"/>
      <c r="G26" s="1"/>
      <c r="H26" s="1"/>
    </row>
    <row r="27" spans="2:8" x14ac:dyDescent="0.4">
      <c r="B27" s="1"/>
      <c r="C27" s="1"/>
      <c r="D27" s="1"/>
      <c r="E27" s="1"/>
      <c r="F27" s="1"/>
      <c r="G27" s="1"/>
      <c r="H27" s="1"/>
    </row>
    <row r="28" spans="2:8" x14ac:dyDescent="0.4">
      <c r="B28" s="1"/>
      <c r="C28" s="1"/>
      <c r="D28" s="1"/>
      <c r="E28" s="1"/>
      <c r="F28" s="1"/>
      <c r="G28" s="1"/>
      <c r="H28" s="1"/>
    </row>
    <row r="29" spans="2:8" x14ac:dyDescent="0.4">
      <c r="B29" s="1"/>
      <c r="C29" s="1"/>
      <c r="D29" s="1"/>
      <c r="E29" s="1"/>
      <c r="F29" s="1"/>
      <c r="G29" s="1"/>
      <c r="H29" s="1"/>
    </row>
    <row r="30" spans="2:8" x14ac:dyDescent="0.4">
      <c r="B30" s="1"/>
      <c r="C30" s="1"/>
      <c r="D30" s="1"/>
      <c r="E30" s="1"/>
      <c r="F30" s="1"/>
      <c r="G30" s="1"/>
      <c r="H30" s="1"/>
    </row>
    <row r="31" spans="2:8" x14ac:dyDescent="0.4">
      <c r="B31" s="1"/>
      <c r="C31" s="1"/>
      <c r="D31" s="1"/>
      <c r="E31" s="1"/>
      <c r="F31" s="1"/>
      <c r="G31" s="1"/>
      <c r="H31" s="1"/>
    </row>
    <row r="32" spans="2:8" x14ac:dyDescent="0.4">
      <c r="B32" s="1"/>
      <c r="C32" s="1"/>
      <c r="D32" s="1"/>
      <c r="E32" s="1"/>
      <c r="F32" s="1"/>
      <c r="G32" s="1"/>
      <c r="H32" s="1"/>
    </row>
    <row r="33" spans="2:8" x14ac:dyDescent="0.4">
      <c r="B33" s="1"/>
      <c r="C33" s="1"/>
      <c r="D33" s="1"/>
      <c r="E33" s="1"/>
      <c r="F33" s="1"/>
      <c r="G33" s="1"/>
      <c r="H33" s="1"/>
    </row>
    <row r="34" spans="2:8" x14ac:dyDescent="0.4">
      <c r="B34" s="1"/>
      <c r="C34" s="1"/>
      <c r="D34" s="1"/>
      <c r="E34" s="1"/>
      <c r="F34" s="1"/>
      <c r="G34" s="1"/>
      <c r="H34" s="1"/>
    </row>
    <row r="35" spans="2:8" x14ac:dyDescent="0.4">
      <c r="B35" s="1"/>
      <c r="C35" s="1"/>
      <c r="D35" s="1"/>
      <c r="E35" s="1"/>
      <c r="F35" s="1"/>
      <c r="G35" s="1"/>
      <c r="H35" s="1"/>
    </row>
    <row r="36" spans="2:8" x14ac:dyDescent="0.4">
      <c r="B36" s="1"/>
      <c r="C36" s="1"/>
      <c r="D36" s="1"/>
      <c r="E36" s="1"/>
      <c r="F36" s="1"/>
      <c r="G36" s="1"/>
      <c r="H36" s="1"/>
    </row>
    <row r="37" spans="2:8" x14ac:dyDescent="0.4">
      <c r="B37" s="1"/>
      <c r="C37" s="1"/>
      <c r="D37" s="1"/>
      <c r="E37" s="1"/>
      <c r="F37" s="1"/>
      <c r="G37" s="1"/>
      <c r="H37" s="1"/>
    </row>
    <row r="38" spans="2:8" x14ac:dyDescent="0.4">
      <c r="B38" s="1"/>
      <c r="C38" s="1"/>
      <c r="D38" s="1"/>
      <c r="E38" s="1"/>
      <c r="F38" s="1"/>
      <c r="G38" s="1"/>
      <c r="H38" s="1"/>
    </row>
    <row r="39" spans="2:8" x14ac:dyDescent="0.4">
      <c r="B39" s="1"/>
      <c r="C39" s="1"/>
      <c r="D39" s="1"/>
      <c r="E39" s="1"/>
      <c r="F39" s="1"/>
      <c r="G39" s="1"/>
      <c r="H39" s="1"/>
    </row>
    <row r="40" spans="2:8" x14ac:dyDescent="0.4">
      <c r="B40" s="1"/>
      <c r="C40" s="1"/>
      <c r="D40" s="1"/>
      <c r="E40" s="1"/>
      <c r="F40" s="1"/>
      <c r="G40" s="1"/>
      <c r="H40" s="1"/>
    </row>
    <row r="41" spans="2:8" x14ac:dyDescent="0.4">
      <c r="B41" s="1"/>
      <c r="C41" s="1"/>
      <c r="D41" s="1"/>
      <c r="E41" s="1"/>
      <c r="F41" s="1"/>
      <c r="G41" s="1"/>
      <c r="H41" s="1"/>
    </row>
    <row r="42" spans="2:8" x14ac:dyDescent="0.4">
      <c r="B42" s="1"/>
      <c r="C42" s="1"/>
      <c r="D42" s="1"/>
      <c r="E42" s="1"/>
      <c r="F42" s="1"/>
      <c r="G42" s="1"/>
      <c r="H42" s="1"/>
    </row>
    <row r="43" spans="2:8" x14ac:dyDescent="0.4">
      <c r="B43" s="1"/>
      <c r="C43" s="1"/>
      <c r="D43" s="1"/>
      <c r="E43" s="1"/>
      <c r="F43" s="1"/>
      <c r="G43" s="1"/>
      <c r="H43" s="1"/>
    </row>
    <row r="44" spans="2:8" x14ac:dyDescent="0.4">
      <c r="B44" s="1"/>
    </row>
  </sheetData>
  <mergeCells count="7">
    <mergeCell ref="H5:H6"/>
    <mergeCell ref="C7:D7"/>
    <mergeCell ref="B3:G4"/>
    <mergeCell ref="B5:B6"/>
    <mergeCell ref="C5:D6"/>
    <mergeCell ref="E5:E6"/>
    <mergeCell ref="F5:G5"/>
  </mergeCells>
  <phoneticPr fontId="1"/>
  <printOptions horizontalCentered="1"/>
  <pageMargins left="0.78740157480314965" right="0.78740157480314965" top="0.78740157480314965" bottom="0.59055118110236227" header="0.31496062992125984" footer="0.31496062992125984"/>
  <pageSetup paperSize="9" scale="8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1貸借対照表</vt:lpstr>
      <vt:lpstr>2正味財産増減計算書</vt:lpstr>
      <vt:lpstr>3正味財産増減内訳</vt:lpstr>
      <vt:lpstr>4財産目録</vt:lpstr>
      <vt:lpstr>(付属明細書)</vt:lpstr>
      <vt:lpstr>'2正味財産増減計算書'!Print_Area</vt:lpstr>
      <vt:lpstr>'2正味財産増減計算書'!Print_Titles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USER02</cp:lastModifiedBy>
  <cp:lastPrinted>2025-04-16T05:14:14Z</cp:lastPrinted>
  <dcterms:created xsi:type="dcterms:W3CDTF">2025-04-15T01:59:47Z</dcterms:created>
  <dcterms:modified xsi:type="dcterms:W3CDTF">2025-05-12T09:29:38Z</dcterms:modified>
</cp:coreProperties>
</file>