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ホームページ\08HP再構築用データ(ビルダー２１）\R6更新用\法律に基づく事項\"/>
    </mc:Choice>
  </mc:AlternateContent>
  <xr:revisionPtr revIDLastSave="0" documentId="13_ncr:1_{3584FC10-1559-45EC-A46B-E55506C25E87}" xr6:coauthVersionLast="47" xr6:coauthVersionMax="47" xr10:uidLastSave="{00000000-0000-0000-0000-000000000000}"/>
  <bookViews>
    <workbookView xWindow="-120" yWindow="-120" windowWidth="24240" windowHeight="13140" xr2:uid="{EEAFC601-8725-4EF7-8DDB-59B1360F6551}"/>
  </bookViews>
  <sheets>
    <sheet name="1 損益予算書" sheetId="5" r:id="rId1"/>
  </sheets>
  <definedNames>
    <definedName name="_xlnm.Print_Area" localSheetId="0">'1 損益予算書'!$A$1:$D$76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5" l="1"/>
  <c r="B39" i="5"/>
  <c r="B23" i="5"/>
  <c r="D23" i="5" s="1"/>
  <c r="B18" i="5"/>
  <c r="D18" i="5" s="1"/>
  <c r="B15" i="5"/>
  <c r="D15" i="5" s="1"/>
  <c r="B11" i="5"/>
  <c r="B9" i="5"/>
  <c r="D75" i="5"/>
  <c r="D74" i="5"/>
  <c r="D73" i="5"/>
  <c r="D72" i="5"/>
  <c r="D70" i="5"/>
  <c r="D69" i="5"/>
  <c r="D68" i="5"/>
  <c r="D67" i="5"/>
  <c r="D66" i="5"/>
  <c r="D65" i="5"/>
  <c r="D64" i="5"/>
  <c r="D63" i="5"/>
  <c r="D62" i="5"/>
  <c r="D61" i="5"/>
  <c r="D58" i="5"/>
  <c r="D57" i="5"/>
  <c r="D56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2" i="5"/>
  <c r="D20" i="5"/>
  <c r="D19" i="5"/>
  <c r="D17" i="5"/>
  <c r="D16" i="5"/>
  <c r="D13" i="5"/>
  <c r="D12" i="5"/>
  <c r="D11" i="5"/>
  <c r="D10" i="5"/>
  <c r="D39" i="5" l="1"/>
  <c r="B59" i="5"/>
  <c r="B14" i="5"/>
  <c r="D14" i="5" s="1"/>
  <c r="D9" i="5"/>
  <c r="B21" i="5" l="1"/>
  <c r="B60" i="5" s="1"/>
  <c r="D59" i="5"/>
  <c r="D21" i="5" l="1"/>
  <c r="D60" i="5"/>
  <c r="B76" i="5" l="1"/>
  <c r="D76" i="5" s="1"/>
  <c r="D71" i="5"/>
</calcChain>
</file>

<file path=xl/sharedStrings.xml><?xml version="1.0" encoding="utf-8"?>
<sst xmlns="http://schemas.openxmlformats.org/spreadsheetml/2006/main" count="78" uniqueCount="63">
  <si>
    <t>（単位：円）</t>
  </si>
  <si>
    <t>科　　　　目</t>
  </si>
  <si>
    <t>予算額</t>
  </si>
  <si>
    <t>前年度予算額</t>
  </si>
  <si>
    <t>増　減</t>
  </si>
  <si>
    <t>Ⅰ  一般正味財産増減の部</t>
  </si>
  <si>
    <t>１．経常増減の部</t>
  </si>
  <si>
    <t>(1) 経常収益</t>
  </si>
  <si>
    <t>受取会費</t>
  </si>
  <si>
    <t>正会員受取会費</t>
  </si>
  <si>
    <t>受取補助金等</t>
  </si>
  <si>
    <t>受取助成金</t>
  </si>
  <si>
    <t>受取県補助金</t>
  </si>
  <si>
    <t>事業収益</t>
  </si>
  <si>
    <t>肉用子牛事務受託収益</t>
  </si>
  <si>
    <t>雑収益</t>
  </si>
  <si>
    <t>受取利息</t>
  </si>
  <si>
    <t>経常収益計</t>
  </si>
  <si>
    <t>(2) 経常費用</t>
  </si>
  <si>
    <t>事業費</t>
  </si>
  <si>
    <t>役員報酬</t>
  </si>
  <si>
    <t>給料手当</t>
  </si>
  <si>
    <t>福利厚生費</t>
  </si>
  <si>
    <t>会議費</t>
  </si>
  <si>
    <t>旅費交通費</t>
  </si>
  <si>
    <t>通信運搬費</t>
  </si>
  <si>
    <t>消耗什器備品費</t>
  </si>
  <si>
    <t>消耗品費</t>
  </si>
  <si>
    <t>修繕費</t>
  </si>
  <si>
    <t>印刷製本費</t>
  </si>
  <si>
    <t>賃借料</t>
  </si>
  <si>
    <t>支払会費</t>
  </si>
  <si>
    <t>調査研究費</t>
  </si>
  <si>
    <t>委託費</t>
  </si>
  <si>
    <t>管理費</t>
  </si>
  <si>
    <t>派遣職員費</t>
  </si>
  <si>
    <t>光熱水料費</t>
  </si>
  <si>
    <t>租税公課</t>
  </si>
  <si>
    <t>交際費</t>
  </si>
  <si>
    <t>雑費</t>
  </si>
  <si>
    <t>経常費用計</t>
  </si>
  <si>
    <t>評価損益等調整前当期経常増減額</t>
  </si>
  <si>
    <t>評価損益等計</t>
  </si>
  <si>
    <t>当期経常増減額</t>
  </si>
  <si>
    <t>２．経常外増減の部</t>
  </si>
  <si>
    <t>(1) 経常外収益</t>
  </si>
  <si>
    <t>経常外収益計</t>
  </si>
  <si>
    <t>(2) 経常外費用</t>
  </si>
  <si>
    <t>経常外費用計</t>
  </si>
  <si>
    <t>当期経常外増減額</t>
  </si>
  <si>
    <t>当期一般正味財産増減額</t>
  </si>
  <si>
    <t>一般正味財産期首残高</t>
  </si>
  <si>
    <t>一般正味財産期末残高</t>
  </si>
  <si>
    <t>Ⅱ  指定正味財産増減の部</t>
  </si>
  <si>
    <t>当期指定正味財産増減額</t>
  </si>
  <si>
    <t>指定正味財産期首残高</t>
  </si>
  <si>
    <t>指定正味財産期末残高</t>
  </si>
  <si>
    <t>Ⅲ  正味財産期末残高</t>
  </si>
  <si>
    <t>退職給付費用</t>
  </si>
  <si>
    <t>リース事業事務受託収益</t>
  </si>
  <si>
    <t>令和 6年 4月 1日から令和 7年 3月31日まで</t>
  </si>
  <si>
    <t>１　損益予算書</t>
    <rPh sb="2" eb="4">
      <t>ソンエキ</t>
    </rPh>
    <rPh sb="4" eb="7">
      <t>ヨサンショ</t>
    </rPh>
    <phoneticPr fontId="2"/>
  </si>
  <si>
    <t>　肉用子牛運用適正化事業受託事務費収益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</si>
</sst>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\ #,##0"/>
    <numFmt numFmtId="177" formatCode="yyyy/m/d;@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ＭＳ 明朝"/>
      <family val="2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2"/>
    </xf>
    <xf numFmtId="49" fontId="1" fillId="0" borderId="1" xfId="0" applyNumberFormat="1" applyFont="1" applyBorder="1" applyAlignment="1">
      <alignment horizontal="left" vertical="center" indent="4"/>
    </xf>
    <xf numFmtId="49" fontId="1" fillId="0" borderId="1" xfId="0" applyNumberFormat="1" applyFont="1" applyBorder="1" applyAlignment="1">
      <alignment horizontal="left" vertical="center" indent="5"/>
    </xf>
    <xf numFmtId="176" fontId="1" fillId="0" borderId="1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D4FE-ABCB-42BE-9F6E-F110E1AB29BE}">
  <sheetPr>
    <tabColor theme="4"/>
    <pageSetUpPr fitToPage="1"/>
  </sheetPr>
  <dimension ref="A1:D77"/>
  <sheetViews>
    <sheetView tabSelected="1" workbookViewId="0">
      <selection activeCell="A29" sqref="A29"/>
    </sheetView>
  </sheetViews>
  <sheetFormatPr defaultRowHeight="13.5" x14ac:dyDescent="0.15"/>
  <cols>
    <col min="1" max="1" width="59.125" style="1" customWidth="1"/>
    <col min="2" max="4" width="15.625" style="1" customWidth="1"/>
    <col min="5" max="5" width="2.125" style="1" customWidth="1"/>
    <col min="6" max="16384" width="9" style="1"/>
  </cols>
  <sheetData>
    <row r="1" spans="1:4" ht="27.95" customHeight="1" x14ac:dyDescent="0.15">
      <c r="A1" s="22" t="s">
        <v>61</v>
      </c>
      <c r="B1" s="23"/>
      <c r="C1" s="23"/>
      <c r="D1" s="23"/>
    </row>
    <row r="2" spans="1:4" ht="14.25" x14ac:dyDescent="0.15">
      <c r="A2" s="24" t="s">
        <v>60</v>
      </c>
      <c r="B2" s="25"/>
      <c r="C2" s="25"/>
      <c r="D2" s="25"/>
    </row>
    <row r="3" spans="1:4" x14ac:dyDescent="0.15">
      <c r="B3" s="2"/>
      <c r="C3" s="2"/>
      <c r="D3" s="3"/>
    </row>
    <row r="4" spans="1:4" x14ac:dyDescent="0.15">
      <c r="B4" s="2"/>
      <c r="C4" s="2"/>
      <c r="D4" s="3" t="s">
        <v>0</v>
      </c>
    </row>
    <row r="5" spans="1:4" x14ac:dyDescent="0.15">
      <c r="A5" s="4" t="s">
        <v>1</v>
      </c>
      <c r="B5" s="4" t="s">
        <v>2</v>
      </c>
      <c r="C5" s="4" t="s">
        <v>3</v>
      </c>
      <c r="D5" s="5" t="s">
        <v>4</v>
      </c>
    </row>
    <row r="6" spans="1:4" x14ac:dyDescent="0.15">
      <c r="A6" s="6" t="s">
        <v>5</v>
      </c>
      <c r="B6" s="11"/>
      <c r="C6" s="11"/>
      <c r="D6" s="13"/>
    </row>
    <row r="7" spans="1:4" x14ac:dyDescent="0.15">
      <c r="A7" s="7" t="s">
        <v>6</v>
      </c>
      <c r="B7" s="11"/>
      <c r="C7" s="11"/>
      <c r="D7" s="13"/>
    </row>
    <row r="8" spans="1:4" x14ac:dyDescent="0.15">
      <c r="A8" s="8" t="s">
        <v>7</v>
      </c>
      <c r="B8" s="11"/>
      <c r="C8" s="11"/>
      <c r="D8" s="13"/>
    </row>
    <row r="9" spans="1:4" x14ac:dyDescent="0.15">
      <c r="A9" s="9" t="s">
        <v>8</v>
      </c>
      <c r="B9" s="16">
        <f>SUM(B10)</f>
        <v>3024000</v>
      </c>
      <c r="C9" s="11">
        <v>2950000</v>
      </c>
      <c r="D9" s="13">
        <f>B9:B9-C9</f>
        <v>74000</v>
      </c>
    </row>
    <row r="10" spans="1:4" x14ac:dyDescent="0.15">
      <c r="A10" s="10" t="s">
        <v>9</v>
      </c>
      <c r="B10" s="16">
        <v>3024000</v>
      </c>
      <c r="C10" s="11">
        <v>2950000</v>
      </c>
      <c r="D10" s="13">
        <f t="shared" ref="D10:D74" si="0">B10:B10-C10</f>
        <v>74000</v>
      </c>
    </row>
    <row r="11" spans="1:4" x14ac:dyDescent="0.15">
      <c r="A11" s="9" t="s">
        <v>10</v>
      </c>
      <c r="B11" s="16">
        <f>SUM(B12:B13)</f>
        <v>6348000</v>
      </c>
      <c r="C11" s="11">
        <v>6331000</v>
      </c>
      <c r="D11" s="13">
        <f t="shared" si="0"/>
        <v>17000</v>
      </c>
    </row>
    <row r="12" spans="1:4" x14ac:dyDescent="0.15">
      <c r="A12" s="10" t="s">
        <v>11</v>
      </c>
      <c r="B12" s="16">
        <v>5480000</v>
      </c>
      <c r="C12" s="11">
        <v>5480000</v>
      </c>
      <c r="D12" s="13">
        <f t="shared" si="0"/>
        <v>0</v>
      </c>
    </row>
    <row r="13" spans="1:4" x14ac:dyDescent="0.15">
      <c r="A13" s="10" t="s">
        <v>12</v>
      </c>
      <c r="B13" s="16">
        <v>868000</v>
      </c>
      <c r="C13" s="11">
        <v>851000</v>
      </c>
      <c r="D13" s="13">
        <f t="shared" si="0"/>
        <v>17000</v>
      </c>
    </row>
    <row r="14" spans="1:4" x14ac:dyDescent="0.15">
      <c r="A14" s="9" t="s">
        <v>13</v>
      </c>
      <c r="B14" s="16">
        <f>SUM(B15,B17)</f>
        <v>467000</v>
      </c>
      <c r="C14" s="11">
        <v>455000</v>
      </c>
      <c r="D14" s="13">
        <f t="shared" si="0"/>
        <v>12000</v>
      </c>
    </row>
    <row r="15" spans="1:4" x14ac:dyDescent="0.15">
      <c r="A15" s="10" t="s">
        <v>14</v>
      </c>
      <c r="B15" s="16">
        <f>SUM(B16)</f>
        <v>390000</v>
      </c>
      <c r="C15" s="11">
        <v>375000</v>
      </c>
      <c r="D15" s="13">
        <f t="shared" si="0"/>
        <v>15000</v>
      </c>
    </row>
    <row r="16" spans="1:4" x14ac:dyDescent="0.15">
      <c r="A16" s="10" t="s">
        <v>62</v>
      </c>
      <c r="B16" s="16">
        <v>390000</v>
      </c>
      <c r="C16" s="11">
        <v>375000</v>
      </c>
      <c r="D16" s="13">
        <f t="shared" si="0"/>
        <v>15000</v>
      </c>
    </row>
    <row r="17" spans="1:4" x14ac:dyDescent="0.15">
      <c r="A17" s="10" t="s">
        <v>59</v>
      </c>
      <c r="B17" s="16">
        <v>77000</v>
      </c>
      <c r="C17" s="11">
        <v>80000</v>
      </c>
      <c r="D17" s="13">
        <f t="shared" si="0"/>
        <v>-3000</v>
      </c>
    </row>
    <row r="18" spans="1:4" x14ac:dyDescent="0.15">
      <c r="A18" s="9" t="s">
        <v>15</v>
      </c>
      <c r="B18" s="16">
        <f>SUM(B19:B20)</f>
        <v>31000</v>
      </c>
      <c r="C18" s="11">
        <v>31000</v>
      </c>
      <c r="D18" s="13">
        <f t="shared" si="0"/>
        <v>0</v>
      </c>
    </row>
    <row r="19" spans="1:4" x14ac:dyDescent="0.15">
      <c r="A19" s="10" t="s">
        <v>16</v>
      </c>
      <c r="B19" s="16">
        <v>1000</v>
      </c>
      <c r="C19" s="11">
        <v>1000</v>
      </c>
      <c r="D19" s="13">
        <f t="shared" si="0"/>
        <v>0</v>
      </c>
    </row>
    <row r="20" spans="1:4" x14ac:dyDescent="0.15">
      <c r="A20" s="10" t="s">
        <v>15</v>
      </c>
      <c r="B20" s="16">
        <v>30000</v>
      </c>
      <c r="C20" s="11">
        <v>30000</v>
      </c>
      <c r="D20" s="13">
        <f t="shared" si="0"/>
        <v>0</v>
      </c>
    </row>
    <row r="21" spans="1:4" x14ac:dyDescent="0.15">
      <c r="A21" s="9" t="s">
        <v>17</v>
      </c>
      <c r="B21" s="17">
        <f>SUM(B9,B11,B14,B18)</f>
        <v>9870000</v>
      </c>
      <c r="C21" s="12">
        <v>9767000</v>
      </c>
      <c r="D21" s="18">
        <f t="shared" si="0"/>
        <v>103000</v>
      </c>
    </row>
    <row r="22" spans="1:4" x14ac:dyDescent="0.15">
      <c r="A22" s="8" t="s">
        <v>18</v>
      </c>
      <c r="B22" s="14"/>
      <c r="C22" s="12"/>
      <c r="D22" s="13">
        <f t="shared" si="0"/>
        <v>0</v>
      </c>
    </row>
    <row r="23" spans="1:4" x14ac:dyDescent="0.15">
      <c r="A23" s="9" t="s">
        <v>19</v>
      </c>
      <c r="B23" s="16">
        <f>SUM(B24:B38)</f>
        <v>5869000</v>
      </c>
      <c r="C23" s="11">
        <v>7822000</v>
      </c>
      <c r="D23" s="13">
        <f t="shared" si="0"/>
        <v>-1953000</v>
      </c>
    </row>
    <row r="24" spans="1:4" x14ac:dyDescent="0.15">
      <c r="A24" s="10" t="s">
        <v>20</v>
      </c>
      <c r="B24" s="16">
        <v>1584000</v>
      </c>
      <c r="C24" s="11">
        <v>2946000</v>
      </c>
      <c r="D24" s="13">
        <f t="shared" si="0"/>
        <v>-1362000</v>
      </c>
    </row>
    <row r="25" spans="1:4" x14ac:dyDescent="0.15">
      <c r="A25" s="10" t="s">
        <v>21</v>
      </c>
      <c r="B25" s="16">
        <v>1278000</v>
      </c>
      <c r="C25" s="11">
        <v>1956000</v>
      </c>
      <c r="D25" s="13">
        <f t="shared" si="0"/>
        <v>-678000</v>
      </c>
    </row>
    <row r="26" spans="1:4" x14ac:dyDescent="0.15">
      <c r="A26" s="10" t="s">
        <v>35</v>
      </c>
      <c r="B26" s="16">
        <v>0</v>
      </c>
      <c r="C26" s="11">
        <v>215000</v>
      </c>
      <c r="D26" s="13">
        <f t="shared" si="0"/>
        <v>-215000</v>
      </c>
    </row>
    <row r="27" spans="1:4" x14ac:dyDescent="0.15">
      <c r="A27" s="10" t="s">
        <v>22</v>
      </c>
      <c r="B27" s="16">
        <v>785000</v>
      </c>
      <c r="C27" s="11">
        <v>936000</v>
      </c>
      <c r="D27" s="13">
        <f t="shared" si="0"/>
        <v>-151000</v>
      </c>
    </row>
    <row r="28" spans="1:4" x14ac:dyDescent="0.15">
      <c r="A28" s="10" t="s">
        <v>23</v>
      </c>
      <c r="B28" s="16">
        <v>110000</v>
      </c>
      <c r="C28" s="11">
        <v>32000</v>
      </c>
      <c r="D28" s="13">
        <f t="shared" si="0"/>
        <v>78000</v>
      </c>
    </row>
    <row r="29" spans="1:4" x14ac:dyDescent="0.15">
      <c r="A29" s="10" t="s">
        <v>24</v>
      </c>
      <c r="B29" s="16">
        <v>471000</v>
      </c>
      <c r="C29" s="11">
        <v>371000</v>
      </c>
      <c r="D29" s="13">
        <f t="shared" si="0"/>
        <v>100000</v>
      </c>
    </row>
    <row r="30" spans="1:4" x14ac:dyDescent="0.15">
      <c r="A30" s="10" t="s">
        <v>25</v>
      </c>
      <c r="B30" s="16">
        <v>500000</v>
      </c>
      <c r="C30" s="11">
        <v>394000</v>
      </c>
      <c r="D30" s="13">
        <f t="shared" si="0"/>
        <v>106000</v>
      </c>
    </row>
    <row r="31" spans="1:4" x14ac:dyDescent="0.15">
      <c r="A31" s="10" t="s">
        <v>26</v>
      </c>
      <c r="B31" s="16">
        <v>26000</v>
      </c>
      <c r="C31" s="11">
        <v>20000</v>
      </c>
      <c r="D31" s="13">
        <f t="shared" si="0"/>
        <v>6000</v>
      </c>
    </row>
    <row r="32" spans="1:4" x14ac:dyDescent="0.15">
      <c r="A32" s="10" t="s">
        <v>27</v>
      </c>
      <c r="B32" s="16">
        <v>134000</v>
      </c>
      <c r="C32" s="11">
        <v>120000</v>
      </c>
      <c r="D32" s="13">
        <f t="shared" si="0"/>
        <v>14000</v>
      </c>
    </row>
    <row r="33" spans="1:4" x14ac:dyDescent="0.15">
      <c r="A33" s="10" t="s">
        <v>28</v>
      </c>
      <c r="B33" s="16">
        <v>18000</v>
      </c>
      <c r="C33" s="11">
        <v>20000</v>
      </c>
      <c r="D33" s="13">
        <f t="shared" si="0"/>
        <v>-2000</v>
      </c>
    </row>
    <row r="34" spans="1:4" x14ac:dyDescent="0.15">
      <c r="A34" s="10" t="s">
        <v>29</v>
      </c>
      <c r="B34" s="16">
        <v>67000</v>
      </c>
      <c r="C34" s="11">
        <v>60000</v>
      </c>
      <c r="D34" s="13">
        <f t="shared" si="0"/>
        <v>7000</v>
      </c>
    </row>
    <row r="35" spans="1:4" x14ac:dyDescent="0.15">
      <c r="A35" s="10" t="s">
        <v>30</v>
      </c>
      <c r="B35" s="16">
        <v>494000</v>
      </c>
      <c r="C35" s="11">
        <v>470000</v>
      </c>
      <c r="D35" s="13">
        <f t="shared" si="0"/>
        <v>24000</v>
      </c>
    </row>
    <row r="36" spans="1:4" x14ac:dyDescent="0.15">
      <c r="A36" s="10" t="s">
        <v>31</v>
      </c>
      <c r="B36" s="16">
        <v>140000</v>
      </c>
      <c r="C36" s="11">
        <v>46000</v>
      </c>
      <c r="D36" s="13">
        <f t="shared" si="0"/>
        <v>94000</v>
      </c>
    </row>
    <row r="37" spans="1:4" x14ac:dyDescent="0.15">
      <c r="A37" s="10" t="s">
        <v>32</v>
      </c>
      <c r="B37" s="16">
        <v>67000</v>
      </c>
      <c r="C37" s="11">
        <v>48000</v>
      </c>
      <c r="D37" s="13">
        <f t="shared" si="0"/>
        <v>19000</v>
      </c>
    </row>
    <row r="38" spans="1:4" x14ac:dyDescent="0.15">
      <c r="A38" s="10" t="s">
        <v>33</v>
      </c>
      <c r="B38" s="16">
        <v>195000</v>
      </c>
      <c r="C38" s="11">
        <v>188000</v>
      </c>
      <c r="D38" s="13">
        <f t="shared" si="0"/>
        <v>7000</v>
      </c>
    </row>
    <row r="39" spans="1:4" x14ac:dyDescent="0.15">
      <c r="A39" s="9" t="s">
        <v>34</v>
      </c>
      <c r="B39" s="16">
        <f>SUM(B40:B58)</f>
        <v>4001000</v>
      </c>
      <c r="C39" s="11">
        <v>1945000</v>
      </c>
      <c r="D39" s="13">
        <f t="shared" si="0"/>
        <v>2056000</v>
      </c>
    </row>
    <row r="40" spans="1:4" x14ac:dyDescent="0.15">
      <c r="A40" s="10" t="s">
        <v>20</v>
      </c>
      <c r="B40" s="16">
        <v>405000</v>
      </c>
      <c r="C40" s="11">
        <v>417000</v>
      </c>
      <c r="D40" s="13">
        <f t="shared" si="0"/>
        <v>-12000</v>
      </c>
    </row>
    <row r="41" spans="1:4" x14ac:dyDescent="0.15">
      <c r="A41" s="10" t="s">
        <v>21</v>
      </c>
      <c r="B41" s="16">
        <v>93000</v>
      </c>
      <c r="C41" s="11">
        <v>277000</v>
      </c>
      <c r="D41" s="13">
        <f t="shared" si="0"/>
        <v>-184000</v>
      </c>
    </row>
    <row r="42" spans="1:4" x14ac:dyDescent="0.15">
      <c r="A42" s="10" t="s">
        <v>35</v>
      </c>
      <c r="B42" s="16">
        <v>0</v>
      </c>
      <c r="C42" s="11">
        <v>30000</v>
      </c>
      <c r="D42" s="13">
        <f t="shared" si="0"/>
        <v>-30000</v>
      </c>
    </row>
    <row r="43" spans="1:4" x14ac:dyDescent="0.15">
      <c r="A43" s="10" t="s">
        <v>58</v>
      </c>
      <c r="B43" s="16">
        <v>132000</v>
      </c>
      <c r="C43" s="11">
        <v>128000</v>
      </c>
      <c r="D43" s="13">
        <f t="shared" si="0"/>
        <v>4000</v>
      </c>
    </row>
    <row r="44" spans="1:4" x14ac:dyDescent="0.15">
      <c r="A44" s="10" t="s">
        <v>22</v>
      </c>
      <c r="B44" s="16">
        <v>96000</v>
      </c>
      <c r="C44" s="11">
        <v>262000</v>
      </c>
      <c r="D44" s="13">
        <f t="shared" si="0"/>
        <v>-166000</v>
      </c>
    </row>
    <row r="45" spans="1:4" x14ac:dyDescent="0.15">
      <c r="A45" s="10" t="s">
        <v>23</v>
      </c>
      <c r="B45" s="16">
        <v>190000</v>
      </c>
      <c r="C45" s="11">
        <v>109000</v>
      </c>
      <c r="D45" s="13">
        <f t="shared" si="0"/>
        <v>81000</v>
      </c>
    </row>
    <row r="46" spans="1:4" x14ac:dyDescent="0.15">
      <c r="A46" s="10" t="s">
        <v>24</v>
      </c>
      <c r="B46" s="16">
        <v>65000</v>
      </c>
      <c r="C46" s="11">
        <v>231000</v>
      </c>
      <c r="D46" s="13">
        <f t="shared" si="0"/>
        <v>-166000</v>
      </c>
    </row>
    <row r="47" spans="1:4" x14ac:dyDescent="0.15">
      <c r="A47" s="10" t="s">
        <v>25</v>
      </c>
      <c r="B47" s="16">
        <v>70000</v>
      </c>
      <c r="C47" s="11">
        <v>81000</v>
      </c>
      <c r="D47" s="13">
        <f t="shared" si="0"/>
        <v>-11000</v>
      </c>
    </row>
    <row r="48" spans="1:4" x14ac:dyDescent="0.15">
      <c r="A48" s="10" t="s">
        <v>26</v>
      </c>
      <c r="B48" s="16">
        <v>4000</v>
      </c>
      <c r="C48" s="11">
        <v>10000</v>
      </c>
      <c r="D48" s="13">
        <f t="shared" si="0"/>
        <v>-6000</v>
      </c>
    </row>
    <row r="49" spans="1:4" x14ac:dyDescent="0.15">
      <c r="A49" s="10" t="s">
        <v>27</v>
      </c>
      <c r="B49" s="16">
        <v>19000</v>
      </c>
      <c r="C49" s="11">
        <v>115000</v>
      </c>
      <c r="D49" s="13">
        <f t="shared" si="0"/>
        <v>-96000</v>
      </c>
    </row>
    <row r="50" spans="1:4" x14ac:dyDescent="0.15">
      <c r="A50" s="10" t="s">
        <v>28</v>
      </c>
      <c r="B50" s="16">
        <v>2000</v>
      </c>
      <c r="C50" s="11">
        <v>20000</v>
      </c>
      <c r="D50" s="13">
        <f t="shared" si="0"/>
        <v>-18000</v>
      </c>
    </row>
    <row r="51" spans="1:4" x14ac:dyDescent="0.15">
      <c r="A51" s="10" t="s">
        <v>29</v>
      </c>
      <c r="B51" s="16">
        <v>9000</v>
      </c>
      <c r="C51" s="11">
        <v>16000</v>
      </c>
      <c r="D51" s="13">
        <f t="shared" si="0"/>
        <v>-7000</v>
      </c>
    </row>
    <row r="52" spans="1:4" x14ac:dyDescent="0.15">
      <c r="A52" s="10" t="s">
        <v>36</v>
      </c>
      <c r="B52" s="16">
        <v>2000</v>
      </c>
      <c r="C52" s="11">
        <v>2000</v>
      </c>
      <c r="D52" s="13">
        <f t="shared" si="0"/>
        <v>0</v>
      </c>
    </row>
    <row r="53" spans="1:4" x14ac:dyDescent="0.15">
      <c r="A53" s="10" t="s">
        <v>30</v>
      </c>
      <c r="B53" s="16">
        <v>69000</v>
      </c>
      <c r="C53" s="11">
        <v>93000</v>
      </c>
      <c r="D53" s="13">
        <f t="shared" si="0"/>
        <v>-24000</v>
      </c>
    </row>
    <row r="54" spans="1:4" x14ac:dyDescent="0.15">
      <c r="A54" s="10" t="s">
        <v>31</v>
      </c>
      <c r="B54" s="16">
        <v>19000</v>
      </c>
      <c r="C54" s="11">
        <v>113000</v>
      </c>
      <c r="D54" s="13">
        <f t="shared" si="0"/>
        <v>-94000</v>
      </c>
    </row>
    <row r="55" spans="1:4" x14ac:dyDescent="0.15">
      <c r="A55" s="10" t="s">
        <v>33</v>
      </c>
      <c r="B55" s="16">
        <v>2785000</v>
      </c>
      <c r="C55" s="11"/>
      <c r="D55" s="13"/>
    </row>
    <row r="56" spans="1:4" x14ac:dyDescent="0.15">
      <c r="A56" s="10" t="s">
        <v>37</v>
      </c>
      <c r="B56" s="16">
        <v>22000</v>
      </c>
      <c r="C56" s="11">
        <v>22000</v>
      </c>
      <c r="D56" s="13">
        <f t="shared" si="0"/>
        <v>0</v>
      </c>
    </row>
    <row r="57" spans="1:4" x14ac:dyDescent="0.15">
      <c r="A57" s="10" t="s">
        <v>38</v>
      </c>
      <c r="B57" s="16">
        <v>10000</v>
      </c>
      <c r="C57" s="11">
        <v>10000</v>
      </c>
      <c r="D57" s="13">
        <f t="shared" si="0"/>
        <v>0</v>
      </c>
    </row>
    <row r="58" spans="1:4" x14ac:dyDescent="0.15">
      <c r="A58" s="10" t="s">
        <v>39</v>
      </c>
      <c r="B58" s="16">
        <v>9000</v>
      </c>
      <c r="C58" s="11">
        <v>9000</v>
      </c>
      <c r="D58" s="13">
        <f t="shared" si="0"/>
        <v>0</v>
      </c>
    </row>
    <row r="59" spans="1:4" x14ac:dyDescent="0.15">
      <c r="A59" s="9" t="s">
        <v>40</v>
      </c>
      <c r="B59" s="17">
        <f>SUM(B23,B39)</f>
        <v>9870000</v>
      </c>
      <c r="C59" s="12">
        <v>9767000</v>
      </c>
      <c r="D59" s="18">
        <f t="shared" si="0"/>
        <v>103000</v>
      </c>
    </row>
    <row r="60" spans="1:4" x14ac:dyDescent="0.15">
      <c r="A60" s="10" t="s">
        <v>41</v>
      </c>
      <c r="B60" s="17">
        <f>B21-B59</f>
        <v>0</v>
      </c>
      <c r="C60" s="12">
        <v>0</v>
      </c>
      <c r="D60" s="18">
        <f t="shared" si="0"/>
        <v>0</v>
      </c>
    </row>
    <row r="61" spans="1:4" x14ac:dyDescent="0.15">
      <c r="A61" s="10" t="s">
        <v>42</v>
      </c>
      <c r="B61" s="14">
        <v>0</v>
      </c>
      <c r="C61" s="12">
        <v>0</v>
      </c>
      <c r="D61" s="18">
        <f t="shared" si="0"/>
        <v>0</v>
      </c>
    </row>
    <row r="62" spans="1:4" x14ac:dyDescent="0.15">
      <c r="A62" s="10" t="s">
        <v>43</v>
      </c>
      <c r="B62" s="14">
        <v>0</v>
      </c>
      <c r="C62" s="12">
        <v>0</v>
      </c>
      <c r="D62" s="18">
        <f t="shared" si="0"/>
        <v>0</v>
      </c>
    </row>
    <row r="63" spans="1:4" x14ac:dyDescent="0.15">
      <c r="A63" s="7" t="s">
        <v>44</v>
      </c>
      <c r="B63" s="14"/>
      <c r="C63" s="12"/>
      <c r="D63" s="13">
        <f t="shared" si="0"/>
        <v>0</v>
      </c>
    </row>
    <row r="64" spans="1:4" x14ac:dyDescent="0.15">
      <c r="A64" s="8" t="s">
        <v>45</v>
      </c>
      <c r="B64" s="13"/>
      <c r="C64" s="11"/>
      <c r="D64" s="13">
        <f t="shared" si="0"/>
        <v>0</v>
      </c>
    </row>
    <row r="65" spans="1:4" x14ac:dyDescent="0.15">
      <c r="A65" s="9" t="s">
        <v>46</v>
      </c>
      <c r="B65" s="14">
        <v>0</v>
      </c>
      <c r="C65" s="12">
        <v>0</v>
      </c>
      <c r="D65" s="18">
        <f t="shared" si="0"/>
        <v>0</v>
      </c>
    </row>
    <row r="66" spans="1:4" x14ac:dyDescent="0.15">
      <c r="A66" s="8" t="s">
        <v>47</v>
      </c>
      <c r="B66" s="14"/>
      <c r="C66" s="12"/>
      <c r="D66" s="18">
        <f t="shared" si="0"/>
        <v>0</v>
      </c>
    </row>
    <row r="67" spans="1:4" x14ac:dyDescent="0.15">
      <c r="A67" s="9" t="s">
        <v>48</v>
      </c>
      <c r="B67" s="14">
        <v>0</v>
      </c>
      <c r="C67" s="12">
        <v>0</v>
      </c>
      <c r="D67" s="18">
        <f t="shared" si="0"/>
        <v>0</v>
      </c>
    </row>
    <row r="68" spans="1:4" x14ac:dyDescent="0.15">
      <c r="A68" s="10" t="s">
        <v>49</v>
      </c>
      <c r="B68" s="14">
        <v>0</v>
      </c>
      <c r="C68" s="12">
        <v>0</v>
      </c>
      <c r="D68" s="18">
        <f t="shared" si="0"/>
        <v>0</v>
      </c>
    </row>
    <row r="69" spans="1:4" x14ac:dyDescent="0.15">
      <c r="A69" s="10" t="s">
        <v>50</v>
      </c>
      <c r="B69" s="14">
        <v>0</v>
      </c>
      <c r="C69" s="12">
        <v>0</v>
      </c>
      <c r="D69" s="18">
        <f t="shared" si="0"/>
        <v>0</v>
      </c>
    </row>
    <row r="70" spans="1:4" x14ac:dyDescent="0.15">
      <c r="A70" s="10" t="s">
        <v>51</v>
      </c>
      <c r="B70" s="14">
        <v>9826091</v>
      </c>
      <c r="C70" s="12">
        <v>9122483</v>
      </c>
      <c r="D70" s="18">
        <f t="shared" si="0"/>
        <v>703608</v>
      </c>
    </row>
    <row r="71" spans="1:4" x14ac:dyDescent="0.15">
      <c r="A71" s="10" t="s">
        <v>52</v>
      </c>
      <c r="B71" s="14">
        <f>B62+B70</f>
        <v>9826091</v>
      </c>
      <c r="C71" s="12">
        <v>9122483</v>
      </c>
      <c r="D71" s="18">
        <f t="shared" si="0"/>
        <v>703608</v>
      </c>
    </row>
    <row r="72" spans="1:4" x14ac:dyDescent="0.15">
      <c r="A72" s="6" t="s">
        <v>53</v>
      </c>
      <c r="B72" s="14"/>
      <c r="C72" s="12"/>
      <c r="D72" s="18">
        <f t="shared" si="0"/>
        <v>0</v>
      </c>
    </row>
    <row r="73" spans="1:4" x14ac:dyDescent="0.15">
      <c r="A73" s="10" t="s">
        <v>54</v>
      </c>
      <c r="B73" s="14">
        <v>0</v>
      </c>
      <c r="C73" s="12">
        <v>0</v>
      </c>
      <c r="D73" s="18">
        <f t="shared" si="0"/>
        <v>0</v>
      </c>
    </row>
    <row r="74" spans="1:4" x14ac:dyDescent="0.15">
      <c r="A74" s="10" t="s">
        <v>55</v>
      </c>
      <c r="B74" s="14">
        <v>0</v>
      </c>
      <c r="C74" s="12">
        <v>0</v>
      </c>
      <c r="D74" s="18">
        <f t="shared" si="0"/>
        <v>0</v>
      </c>
    </row>
    <row r="75" spans="1:4" x14ac:dyDescent="0.15">
      <c r="A75" s="10" t="s">
        <v>56</v>
      </c>
      <c r="B75" s="14">
        <v>0</v>
      </c>
      <c r="C75" s="12">
        <v>0</v>
      </c>
      <c r="D75" s="18">
        <f t="shared" ref="D75:D76" si="1">B75:B75-C75</f>
        <v>0</v>
      </c>
    </row>
    <row r="76" spans="1:4" x14ac:dyDescent="0.15">
      <c r="A76" s="19" t="s">
        <v>57</v>
      </c>
      <c r="B76" s="15">
        <f>B71+B73</f>
        <v>9826091</v>
      </c>
      <c r="C76" s="20">
        <v>9122483</v>
      </c>
      <c r="D76" s="21">
        <f t="shared" si="1"/>
        <v>703608</v>
      </c>
    </row>
    <row r="77" spans="1:4" x14ac:dyDescent="0.15">
      <c r="B77" s="2"/>
      <c r="C77" s="2"/>
      <c r="D77" s="3"/>
    </row>
  </sheetData>
  <mergeCells count="2">
    <mergeCell ref="A1:D1"/>
    <mergeCell ref="A2:D2"/>
  </mergeCells>
  <phoneticPr fontId="2"/>
  <pageMargins left="0.59055118110236227" right="0.59055118110236227" top="0.39370078740157483" bottom="0.3937007874015748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 損益予算書</vt:lpstr>
      <vt:lpstr>'1 損益予算書'!Print_Area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2024-06-05T07:20:13Z</cp:lastPrinted>
  <dcterms:created xsi:type="dcterms:W3CDTF">2024-05-17T05:57:36Z</dcterms:created>
  <dcterms:modified xsi:type="dcterms:W3CDTF">2024-06-06T04:55:00Z</dcterms:modified>
</cp:coreProperties>
</file>