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0\Share\04ホームページ\08HP再構築用データ(ビルダー２１）\R3更新用\"/>
    </mc:Choice>
  </mc:AlternateContent>
  <xr:revisionPtr revIDLastSave="0" documentId="13_ncr:1_{E354B6AA-62CA-44FF-9348-CC6304BF221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3正味財産増減計算書" sheetId="35" r:id="rId1"/>
  </sheets>
  <definedNames>
    <definedName name="_xlnm.Print_Area" localSheetId="0">'3正味財産増減計算書'!$A$1:$I$71</definedName>
    <definedName name="_xlnm.Print_Titles" localSheetId="0">'3正味財産増減計算書'!$6:$6</definedName>
  </definedNames>
  <calcPr calcId="191029"/>
</workbook>
</file>

<file path=xl/calcChain.xml><?xml version="1.0" encoding="utf-8"?>
<calcChain xmlns="http://schemas.openxmlformats.org/spreadsheetml/2006/main">
  <c r="H37" i="35" l="1"/>
  <c r="H21" i="35"/>
  <c r="H8" i="35"/>
  <c r="H16" i="35"/>
  <c r="H13" i="35"/>
  <c r="H10" i="35"/>
  <c r="I46" i="35"/>
  <c r="I30" i="35"/>
  <c r="H19" i="35" l="1"/>
  <c r="H54" i="35"/>
  <c r="H57" i="35" s="1"/>
  <c r="H64" i="35" s="1"/>
  <c r="H66" i="35" s="1"/>
  <c r="H71" i="35" s="1"/>
  <c r="H55" i="35"/>
  <c r="I70" i="35" l="1"/>
  <c r="I69" i="35"/>
  <c r="I68" i="35"/>
  <c r="I65" i="35"/>
  <c r="I63" i="35"/>
  <c r="I62" i="35"/>
  <c r="I60" i="35"/>
  <c r="I56" i="35"/>
  <c r="I53" i="35"/>
  <c r="I52" i="35"/>
  <c r="I51" i="35"/>
  <c r="I50" i="35"/>
  <c r="I49" i="35"/>
  <c r="I48" i="35"/>
  <c r="I47" i="35"/>
  <c r="I45" i="35"/>
  <c r="I44" i="35"/>
  <c r="I43" i="35"/>
  <c r="I42" i="35"/>
  <c r="I41" i="35"/>
  <c r="I40" i="35"/>
  <c r="I39" i="35"/>
  <c r="I38" i="35"/>
  <c r="G37" i="35"/>
  <c r="I37" i="35" s="1"/>
  <c r="I36" i="35"/>
  <c r="I35" i="35"/>
  <c r="I34" i="35"/>
  <c r="I33" i="35"/>
  <c r="I32" i="35"/>
  <c r="I31" i="35"/>
  <c r="I29" i="35"/>
  <c r="I28" i="35"/>
  <c r="I27" i="35"/>
  <c r="I26" i="35"/>
  <c r="I25" i="35"/>
  <c r="I24" i="35"/>
  <c r="I23" i="35"/>
  <c r="I22" i="35"/>
  <c r="G21" i="35"/>
  <c r="I18" i="35"/>
  <c r="I17" i="35"/>
  <c r="G16" i="35"/>
  <c r="I15" i="35"/>
  <c r="I14" i="35"/>
  <c r="G13" i="35"/>
  <c r="I13" i="35" s="1"/>
  <c r="I12" i="35"/>
  <c r="I11" i="35"/>
  <c r="G10" i="35"/>
  <c r="I10" i="35" s="1"/>
  <c r="I9" i="35"/>
  <c r="G8" i="35"/>
  <c r="I8" i="35" l="1"/>
  <c r="G19" i="35"/>
  <c r="I16" i="35"/>
  <c r="I21" i="35"/>
  <c r="I54" i="35" s="1"/>
  <c r="G54" i="35"/>
  <c r="I19" i="35" l="1"/>
  <c r="I57" i="35" s="1"/>
  <c r="I64" i="35" s="1"/>
  <c r="I66" i="35" s="1"/>
  <c r="G57" i="35"/>
  <c r="G64" i="35" s="1"/>
  <c r="G66" i="35" s="1"/>
  <c r="G71" i="35" s="1"/>
  <c r="I71" i="35" s="1"/>
  <c r="G55" i="35"/>
  <c r="I55" i="35" l="1"/>
</calcChain>
</file>

<file path=xl/sharedStrings.xml><?xml version="1.0" encoding="utf-8"?>
<sst xmlns="http://schemas.openxmlformats.org/spreadsheetml/2006/main" count="74" uniqueCount="61">
  <si>
    <t>科        目</t>
  </si>
  <si>
    <t>Ⅰ　一般正味財産増減の部</t>
  </si>
  <si>
    <t xml:space="preserve">  １．経常増減の部</t>
  </si>
  <si>
    <t xml:space="preserve">    (1) 経常収益</t>
  </si>
  <si>
    <t xml:space="preserve">        受          取           会           費</t>
  </si>
  <si>
    <t xml:space="preserve">          正    会    員     受     取    会    費</t>
  </si>
  <si>
    <t xml:space="preserve">        受     取      補      助      金     等</t>
  </si>
  <si>
    <t xml:space="preserve">          受       取        助        成       金</t>
  </si>
  <si>
    <t xml:space="preserve">          受     取      県      補      助     金</t>
  </si>
  <si>
    <t xml:space="preserve">        事          業           収           益</t>
  </si>
  <si>
    <t xml:space="preserve">        雑                 収                 益</t>
  </si>
  <si>
    <t xml:space="preserve">          受          取           利           息</t>
  </si>
  <si>
    <t xml:space="preserve">        経常収益計</t>
  </si>
  <si>
    <t xml:space="preserve">    (2) 経常費用</t>
  </si>
  <si>
    <t xml:space="preserve">        事                 業                 費</t>
  </si>
  <si>
    <t xml:space="preserve">          会                 議                 費</t>
  </si>
  <si>
    <t xml:space="preserve">          旅       費        交        通       費</t>
  </si>
  <si>
    <t xml:space="preserve">          通       信        運        搬       費</t>
  </si>
  <si>
    <t xml:space="preserve">          消          耗           品           費</t>
  </si>
  <si>
    <t xml:space="preserve">          印       刷        製        本       費</t>
  </si>
  <si>
    <t xml:space="preserve">          賃                 借                 料</t>
  </si>
  <si>
    <t xml:space="preserve">          支          払           会           費</t>
  </si>
  <si>
    <t xml:space="preserve">          調       査        研        究       費</t>
  </si>
  <si>
    <t xml:space="preserve">          役          員           報           酬</t>
  </si>
  <si>
    <t xml:space="preserve">          給          料           手           当</t>
  </si>
  <si>
    <t xml:space="preserve">          福       利        厚        生       費</t>
  </si>
  <si>
    <t xml:space="preserve">          交                 際                 費</t>
  </si>
  <si>
    <t xml:space="preserve">          雑                                    費</t>
  </si>
  <si>
    <t xml:space="preserve">        経常費用計</t>
  </si>
  <si>
    <t xml:space="preserve">          評価損益等調整前当期経常増減額</t>
  </si>
  <si>
    <t xml:space="preserve">          損益評価等計</t>
  </si>
  <si>
    <t xml:space="preserve">          当期経常増減額</t>
  </si>
  <si>
    <t xml:space="preserve">  ２．経常外増減の部</t>
  </si>
  <si>
    <t xml:space="preserve">    (1) 経常外収益</t>
  </si>
  <si>
    <t xml:space="preserve">        経常外収益計</t>
  </si>
  <si>
    <t xml:space="preserve">    (2) 経常外費用</t>
  </si>
  <si>
    <t xml:space="preserve">        経常外費用計</t>
  </si>
  <si>
    <t xml:space="preserve">          当期経常外増減額</t>
  </si>
  <si>
    <t xml:space="preserve">          当期一般正味財産増減額</t>
  </si>
  <si>
    <t xml:space="preserve">          一般正味財産期首残高</t>
  </si>
  <si>
    <t xml:space="preserve">          一般正味財産期末残高</t>
  </si>
  <si>
    <t>Ⅱ　指定正味財産増減の部</t>
  </si>
  <si>
    <t xml:space="preserve">          当期指定正味財産増減額</t>
  </si>
  <si>
    <t xml:space="preserve">          指定正味財産期首残高</t>
  </si>
  <si>
    <t xml:space="preserve">          指定正味財産期末残高</t>
  </si>
  <si>
    <t>Ⅲ　正味財産期末残高</t>
  </si>
  <si>
    <t>（単位:円）</t>
  </si>
  <si>
    <t>増  減</t>
  </si>
  <si>
    <t xml:space="preserve">          肉  用  子  牛  事   務   受  託  収  益</t>
  </si>
  <si>
    <t xml:space="preserve">          光       熱        水        料       費</t>
  </si>
  <si>
    <t xml:space="preserve">          委                 託                 費</t>
  </si>
  <si>
    <t xml:space="preserve">        管                 理                 費</t>
  </si>
  <si>
    <t xml:space="preserve">          租          税           公           課</t>
  </si>
  <si>
    <t>当年度</t>
  </si>
  <si>
    <t>前年度</t>
  </si>
  <si>
    <t>正味財産増減計算書</t>
  </si>
  <si>
    <t xml:space="preserve">          リ ー ス 事  業  事　務　受　託  収  益</t>
    <rPh sb="22" eb="23">
      <t>コト</t>
    </rPh>
    <rPh sb="24" eb="25">
      <t>ツトム</t>
    </rPh>
    <rPh sb="26" eb="27">
      <t>ウケ</t>
    </rPh>
    <rPh sb="28" eb="29">
      <t>タク</t>
    </rPh>
    <phoneticPr fontId="1"/>
  </si>
  <si>
    <t xml:space="preserve">          雑                 収                 益</t>
  </si>
  <si>
    <t xml:space="preserve">          消　　耗　　什　　器 　　備　　 品　　費</t>
    <rPh sb="16" eb="17">
      <t>シゲル</t>
    </rPh>
    <rPh sb="19" eb="20">
      <t>ウツワ</t>
    </rPh>
    <rPh sb="23" eb="24">
      <t>ビ</t>
    </rPh>
    <rPh sb="27" eb="28">
      <t>ヒン</t>
    </rPh>
    <phoneticPr fontId="1"/>
  </si>
  <si>
    <t>令和2年4月 1日から令和3年3月31日まで</t>
    <rPh sb="0" eb="2">
      <t>レイワ</t>
    </rPh>
    <rPh sb="11" eb="13">
      <t>レイワ</t>
    </rPh>
    <rPh sb="14" eb="15">
      <t>ネン</t>
    </rPh>
    <phoneticPr fontId="1"/>
  </si>
  <si>
    <t xml:space="preserve">          修                 繕                 費</t>
    <rPh sb="10" eb="11">
      <t>シュウ</t>
    </rPh>
    <rPh sb="28" eb="29">
      <t>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</si>
</sst>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4" fillId="2" borderId="0" xfId="0" applyFont="1" applyFill="1">
      <alignment vertical="center"/>
    </xf>
    <xf numFmtId="176" fontId="4" fillId="2" borderId="0" xfId="0" applyNumberFormat="1" applyFont="1" applyFill="1">
      <alignment vertical="center"/>
    </xf>
    <xf numFmtId="0" fontId="4" fillId="0" borderId="0" xfId="0" applyFo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0" xfId="0" applyFont="1" applyFill="1">
      <alignment vertical="center"/>
    </xf>
    <xf numFmtId="176" fontId="4" fillId="0" borderId="0" xfId="0" applyNumberFormat="1" applyFont="1">
      <alignment vertical="center"/>
    </xf>
    <xf numFmtId="176" fontId="2" fillId="0" borderId="7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176" fontId="2" fillId="2" borderId="10" xfId="0" applyNumberFormat="1" applyFont="1" applyFill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176" fontId="2" fillId="2" borderId="2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2" borderId="2" xfId="0" applyNumberFormat="1" applyFont="1" applyFill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7E3E9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5"/>
  <sheetViews>
    <sheetView tabSelected="1" topLeftCell="A61" zoomScaleNormal="100" workbookViewId="0">
      <selection activeCell="L6" sqref="L6"/>
    </sheetView>
  </sheetViews>
  <sheetFormatPr defaultRowHeight="13.5" x14ac:dyDescent="0.15"/>
  <cols>
    <col min="1" max="5" width="9" style="3"/>
    <col min="6" max="6" width="12.625" style="3" customWidth="1"/>
    <col min="7" max="8" width="12.625" style="9" customWidth="1"/>
    <col min="9" max="9" width="17.625" style="9" customWidth="1"/>
    <col min="10" max="16384" width="9" style="3"/>
  </cols>
  <sheetData>
    <row r="1" spans="1:12" ht="27" customHeight="1" x14ac:dyDescent="0.15">
      <c r="A1" s="34" t="s">
        <v>55</v>
      </c>
      <c r="B1" s="34"/>
      <c r="C1" s="34"/>
      <c r="D1" s="34"/>
      <c r="E1" s="34"/>
      <c r="F1" s="34"/>
      <c r="G1" s="34"/>
      <c r="H1" s="34"/>
      <c r="I1" s="34"/>
    </row>
    <row r="2" spans="1:12" ht="30.75" customHeight="1" x14ac:dyDescent="0.15">
      <c r="A2" s="35" t="s">
        <v>59</v>
      </c>
      <c r="B2" s="35"/>
      <c r="C2" s="35"/>
      <c r="D2" s="35"/>
      <c r="E2" s="35"/>
      <c r="F2" s="35"/>
      <c r="G2" s="35"/>
      <c r="H2" s="35"/>
      <c r="I2" s="35"/>
    </row>
    <row r="3" spans="1:12" ht="14.45" customHeight="1" x14ac:dyDescent="0.15">
      <c r="A3" s="36"/>
      <c r="B3" s="36"/>
      <c r="C3" s="36"/>
      <c r="D3" s="36"/>
      <c r="E3" s="36"/>
      <c r="F3" s="36"/>
      <c r="G3" s="37" t="s">
        <v>46</v>
      </c>
      <c r="H3" s="37"/>
      <c r="I3" s="37"/>
    </row>
    <row r="4" spans="1:12" ht="14.45" customHeight="1" x14ac:dyDescent="0.15">
      <c r="A4" s="38" t="s">
        <v>0</v>
      </c>
      <c r="B4" s="39"/>
      <c r="C4" s="39"/>
      <c r="D4" s="39"/>
      <c r="E4" s="39"/>
      <c r="F4" s="39"/>
      <c r="G4" s="18" t="s">
        <v>53</v>
      </c>
      <c r="H4" s="18" t="s">
        <v>54</v>
      </c>
      <c r="I4" s="10" t="s">
        <v>47</v>
      </c>
    </row>
    <row r="5" spans="1:12" ht="14.25" x14ac:dyDescent="0.15">
      <c r="A5" s="26" t="s">
        <v>1</v>
      </c>
      <c r="B5" s="27"/>
      <c r="C5" s="27"/>
      <c r="D5" s="27"/>
      <c r="E5" s="27"/>
      <c r="F5" s="27"/>
      <c r="G5" s="4"/>
      <c r="H5" s="4"/>
      <c r="I5" s="5"/>
    </row>
    <row r="6" spans="1:12" ht="21" customHeight="1" x14ac:dyDescent="0.15">
      <c r="A6" s="29" t="s">
        <v>2</v>
      </c>
      <c r="B6" s="30"/>
      <c r="C6" s="30"/>
      <c r="D6" s="30"/>
      <c r="E6" s="30"/>
      <c r="F6" s="30"/>
      <c r="G6" s="6"/>
      <c r="H6" s="6"/>
      <c r="I6" s="7"/>
    </row>
    <row r="7" spans="1:12" ht="20.25" customHeight="1" x14ac:dyDescent="0.15">
      <c r="A7" s="29" t="s">
        <v>3</v>
      </c>
      <c r="B7" s="30"/>
      <c r="C7" s="30"/>
      <c r="D7" s="30"/>
      <c r="E7" s="30"/>
      <c r="F7" s="30"/>
      <c r="G7" s="6"/>
      <c r="H7" s="6"/>
      <c r="I7" s="7"/>
    </row>
    <row r="8" spans="1:12" ht="20.25" customHeight="1" x14ac:dyDescent="0.15">
      <c r="A8" s="29" t="s">
        <v>4</v>
      </c>
      <c r="B8" s="30"/>
      <c r="C8" s="30"/>
      <c r="D8" s="30"/>
      <c r="E8" s="30"/>
      <c r="F8" s="30"/>
      <c r="G8" s="11">
        <f>SUM(G9)</f>
        <v>2925900</v>
      </c>
      <c r="H8" s="11">
        <f>SUM(H9)</f>
        <v>3047640</v>
      </c>
      <c r="I8" s="19">
        <f t="shared" ref="I8:I18" si="0">G8-H8</f>
        <v>-121740</v>
      </c>
      <c r="K8" s="1"/>
      <c r="L8" s="1"/>
    </row>
    <row r="9" spans="1:12" ht="20.25" customHeight="1" x14ac:dyDescent="0.15">
      <c r="A9" s="29" t="s">
        <v>5</v>
      </c>
      <c r="B9" s="30"/>
      <c r="C9" s="30"/>
      <c r="D9" s="30"/>
      <c r="E9" s="30"/>
      <c r="F9" s="30"/>
      <c r="G9" s="11">
        <v>2925900</v>
      </c>
      <c r="H9" s="11">
        <v>3047640</v>
      </c>
      <c r="I9" s="19">
        <f t="shared" si="0"/>
        <v>-121740</v>
      </c>
    </row>
    <row r="10" spans="1:12" ht="20.25" customHeight="1" x14ac:dyDescent="0.15">
      <c r="A10" s="29" t="s">
        <v>6</v>
      </c>
      <c r="B10" s="30"/>
      <c r="C10" s="30"/>
      <c r="D10" s="30"/>
      <c r="E10" s="30"/>
      <c r="F10" s="30"/>
      <c r="G10" s="11">
        <f>SUM(G11:G12)</f>
        <v>6074382</v>
      </c>
      <c r="H10" s="11">
        <f>SUM(H11:H12)</f>
        <v>6010000</v>
      </c>
      <c r="I10" s="19">
        <f t="shared" si="0"/>
        <v>64382</v>
      </c>
    </row>
    <row r="11" spans="1:12" ht="20.25" customHeight="1" x14ac:dyDescent="0.15">
      <c r="A11" s="29" t="s">
        <v>7</v>
      </c>
      <c r="B11" s="30"/>
      <c r="C11" s="30"/>
      <c r="D11" s="30"/>
      <c r="E11" s="30"/>
      <c r="F11" s="30"/>
      <c r="G11" s="11">
        <v>4980000</v>
      </c>
      <c r="H11" s="11">
        <v>4980000</v>
      </c>
      <c r="I11" s="19">
        <f t="shared" si="0"/>
        <v>0</v>
      </c>
    </row>
    <row r="12" spans="1:12" ht="20.25" customHeight="1" x14ac:dyDescent="0.15">
      <c r="A12" s="29" t="s">
        <v>8</v>
      </c>
      <c r="B12" s="30"/>
      <c r="C12" s="30"/>
      <c r="D12" s="30"/>
      <c r="E12" s="30"/>
      <c r="F12" s="30"/>
      <c r="G12" s="11">
        <v>1094382</v>
      </c>
      <c r="H12" s="11">
        <v>1030000</v>
      </c>
      <c r="I12" s="19">
        <f t="shared" si="0"/>
        <v>64382</v>
      </c>
    </row>
    <row r="13" spans="1:12" ht="20.25" customHeight="1" x14ac:dyDescent="0.15">
      <c r="A13" s="29" t="s">
        <v>9</v>
      </c>
      <c r="B13" s="30"/>
      <c r="C13" s="30"/>
      <c r="D13" s="30"/>
      <c r="E13" s="30"/>
      <c r="F13" s="30"/>
      <c r="G13" s="11">
        <f>SUM(G14:G15)</f>
        <v>404817</v>
      </c>
      <c r="H13" s="11">
        <f>SUM(H14:H15)</f>
        <v>447084</v>
      </c>
      <c r="I13" s="19">
        <f t="shared" si="0"/>
        <v>-42267</v>
      </c>
    </row>
    <row r="14" spans="1:12" ht="20.25" customHeight="1" x14ac:dyDescent="0.15">
      <c r="A14" s="29" t="s">
        <v>48</v>
      </c>
      <c r="B14" s="30"/>
      <c r="C14" s="30"/>
      <c r="D14" s="30"/>
      <c r="E14" s="30"/>
      <c r="F14" s="30"/>
      <c r="G14" s="11">
        <v>392000</v>
      </c>
      <c r="H14" s="11">
        <v>365000</v>
      </c>
      <c r="I14" s="19">
        <f t="shared" si="0"/>
        <v>27000</v>
      </c>
    </row>
    <row r="15" spans="1:12" ht="20.25" customHeight="1" x14ac:dyDescent="0.15">
      <c r="A15" s="29" t="s">
        <v>56</v>
      </c>
      <c r="B15" s="30"/>
      <c r="C15" s="30"/>
      <c r="D15" s="30"/>
      <c r="E15" s="30"/>
      <c r="F15" s="30"/>
      <c r="G15" s="11">
        <v>12817</v>
      </c>
      <c r="H15" s="11">
        <v>82084</v>
      </c>
      <c r="I15" s="19">
        <f t="shared" si="0"/>
        <v>-69267</v>
      </c>
    </row>
    <row r="16" spans="1:12" ht="20.25" customHeight="1" x14ac:dyDescent="0.15">
      <c r="A16" s="29" t="s">
        <v>10</v>
      </c>
      <c r="B16" s="30"/>
      <c r="C16" s="30"/>
      <c r="D16" s="30"/>
      <c r="E16" s="30"/>
      <c r="F16" s="30"/>
      <c r="G16" s="11">
        <f>G17+G18</f>
        <v>4413</v>
      </c>
      <c r="H16" s="11">
        <f>H17+H18</f>
        <v>30284</v>
      </c>
      <c r="I16" s="19">
        <f t="shared" si="0"/>
        <v>-25871</v>
      </c>
    </row>
    <row r="17" spans="1:10" ht="20.25" customHeight="1" x14ac:dyDescent="0.15">
      <c r="A17" s="29" t="s">
        <v>11</v>
      </c>
      <c r="B17" s="30"/>
      <c r="C17" s="30"/>
      <c r="D17" s="30"/>
      <c r="E17" s="30"/>
      <c r="F17" s="30"/>
      <c r="G17" s="11">
        <v>283</v>
      </c>
      <c r="H17" s="11">
        <v>284</v>
      </c>
      <c r="I17" s="19">
        <f t="shared" si="0"/>
        <v>-1</v>
      </c>
    </row>
    <row r="18" spans="1:10" ht="20.25" customHeight="1" x14ac:dyDescent="0.15">
      <c r="A18" s="29" t="s">
        <v>57</v>
      </c>
      <c r="B18" s="30"/>
      <c r="C18" s="30"/>
      <c r="D18" s="30"/>
      <c r="E18" s="30"/>
      <c r="F18" s="30"/>
      <c r="G18" s="11">
        <v>4130</v>
      </c>
      <c r="H18" s="11">
        <v>30000</v>
      </c>
      <c r="I18" s="19">
        <f t="shared" si="0"/>
        <v>-25870</v>
      </c>
    </row>
    <row r="19" spans="1:10" ht="20.25" customHeight="1" x14ac:dyDescent="0.15">
      <c r="A19" s="29" t="s">
        <v>12</v>
      </c>
      <c r="B19" s="30"/>
      <c r="C19" s="30"/>
      <c r="D19" s="30"/>
      <c r="E19" s="30"/>
      <c r="F19" s="30"/>
      <c r="G19" s="15">
        <f>G8+G10+G13+G16</f>
        <v>9409512</v>
      </c>
      <c r="H19" s="15">
        <f>H8+H10+H13+H16</f>
        <v>9535008</v>
      </c>
      <c r="I19" s="20">
        <f>I8+I10+I13+I16</f>
        <v>-125496</v>
      </c>
    </row>
    <row r="20" spans="1:10" ht="20.25" customHeight="1" x14ac:dyDescent="0.15">
      <c r="A20" s="29" t="s">
        <v>13</v>
      </c>
      <c r="B20" s="30"/>
      <c r="C20" s="30"/>
      <c r="D20" s="30"/>
      <c r="E20" s="30"/>
      <c r="F20" s="30"/>
      <c r="G20" s="21"/>
      <c r="H20" s="21"/>
      <c r="I20" s="22"/>
    </row>
    <row r="21" spans="1:10" ht="20.25" customHeight="1" x14ac:dyDescent="0.15">
      <c r="A21" s="29" t="s">
        <v>14</v>
      </c>
      <c r="B21" s="30"/>
      <c r="C21" s="30"/>
      <c r="D21" s="30"/>
      <c r="E21" s="30"/>
      <c r="F21" s="30"/>
      <c r="G21" s="11">
        <f>SUM(G22:G36)</f>
        <v>6526381</v>
      </c>
      <c r="H21" s="11">
        <f>SUM(H22:H36)</f>
        <v>8320269</v>
      </c>
      <c r="I21" s="19">
        <f>SUM(I22:I36)</f>
        <v>-1793888</v>
      </c>
    </row>
    <row r="22" spans="1:10" ht="20.25" customHeight="1" x14ac:dyDescent="0.15">
      <c r="A22" s="29" t="s">
        <v>23</v>
      </c>
      <c r="B22" s="30"/>
      <c r="C22" s="30"/>
      <c r="D22" s="30"/>
      <c r="E22" s="30"/>
      <c r="F22" s="30"/>
      <c r="G22" s="11">
        <v>3306482</v>
      </c>
      <c r="H22" s="11">
        <v>3383758</v>
      </c>
      <c r="I22" s="19">
        <f>G22-H22</f>
        <v>-77276</v>
      </c>
    </row>
    <row r="23" spans="1:10" ht="18.75" customHeight="1" x14ac:dyDescent="0.15">
      <c r="A23" s="29" t="s">
        <v>24</v>
      </c>
      <c r="B23" s="30"/>
      <c r="C23" s="30"/>
      <c r="D23" s="30"/>
      <c r="E23" s="30"/>
      <c r="F23" s="30"/>
      <c r="G23" s="11">
        <v>1358392</v>
      </c>
      <c r="H23" s="11">
        <v>2143787</v>
      </c>
      <c r="I23" s="19">
        <f t="shared" ref="I23:I71" si="1">G23-H23</f>
        <v>-785395</v>
      </c>
    </row>
    <row r="24" spans="1:10" ht="18.75" customHeight="1" x14ac:dyDescent="0.15">
      <c r="A24" s="29" t="s">
        <v>25</v>
      </c>
      <c r="B24" s="30"/>
      <c r="C24" s="30"/>
      <c r="D24" s="30"/>
      <c r="E24" s="30"/>
      <c r="F24" s="30"/>
      <c r="G24" s="11">
        <v>712503</v>
      </c>
      <c r="H24" s="11">
        <v>932449</v>
      </c>
      <c r="I24" s="19">
        <f t="shared" si="1"/>
        <v>-219946</v>
      </c>
    </row>
    <row r="25" spans="1:10" ht="18.75" customHeight="1" x14ac:dyDescent="0.15">
      <c r="A25" s="29" t="s">
        <v>15</v>
      </c>
      <c r="B25" s="30"/>
      <c r="C25" s="30"/>
      <c r="D25" s="30"/>
      <c r="E25" s="30"/>
      <c r="F25" s="30"/>
      <c r="G25" s="11">
        <v>0</v>
      </c>
      <c r="H25" s="11">
        <v>26000</v>
      </c>
      <c r="I25" s="19">
        <f t="shared" si="1"/>
        <v>-26000</v>
      </c>
    </row>
    <row r="26" spans="1:10" ht="20.25" customHeight="1" x14ac:dyDescent="0.15">
      <c r="A26" s="29" t="s">
        <v>16</v>
      </c>
      <c r="B26" s="30"/>
      <c r="C26" s="30"/>
      <c r="D26" s="30"/>
      <c r="E26" s="30"/>
      <c r="F26" s="30"/>
      <c r="G26" s="11">
        <v>170053</v>
      </c>
      <c r="H26" s="11">
        <v>307787</v>
      </c>
      <c r="I26" s="19">
        <f t="shared" si="1"/>
        <v>-137734</v>
      </c>
    </row>
    <row r="27" spans="1:10" ht="20.25" customHeight="1" x14ac:dyDescent="0.15">
      <c r="A27" s="29" t="s">
        <v>17</v>
      </c>
      <c r="B27" s="30"/>
      <c r="C27" s="30"/>
      <c r="D27" s="30"/>
      <c r="E27" s="30"/>
      <c r="F27" s="30"/>
      <c r="G27" s="11">
        <v>139662</v>
      </c>
      <c r="H27" s="11">
        <v>156194</v>
      </c>
      <c r="I27" s="19">
        <f t="shared" si="1"/>
        <v>-16532</v>
      </c>
    </row>
    <row r="28" spans="1:10" ht="20.25" customHeight="1" x14ac:dyDescent="0.15">
      <c r="A28" s="29" t="s">
        <v>58</v>
      </c>
      <c r="B28" s="30"/>
      <c r="C28" s="30"/>
      <c r="D28" s="30"/>
      <c r="E28" s="30"/>
      <c r="F28" s="30"/>
      <c r="G28" s="11">
        <v>0</v>
      </c>
      <c r="H28" s="11">
        <v>311458</v>
      </c>
      <c r="I28" s="19">
        <f t="shared" si="1"/>
        <v>-311458</v>
      </c>
    </row>
    <row r="29" spans="1:10" ht="20.25" customHeight="1" x14ac:dyDescent="0.15">
      <c r="A29" s="29" t="s">
        <v>18</v>
      </c>
      <c r="B29" s="30"/>
      <c r="C29" s="30"/>
      <c r="D29" s="30"/>
      <c r="E29" s="30"/>
      <c r="F29" s="30"/>
      <c r="G29" s="11">
        <v>60244</v>
      </c>
      <c r="H29" s="11">
        <v>125757</v>
      </c>
      <c r="I29" s="19">
        <f t="shared" si="1"/>
        <v>-65513</v>
      </c>
    </row>
    <row r="30" spans="1:10" ht="20.25" customHeight="1" x14ac:dyDescent="0.15">
      <c r="A30" s="24" t="s">
        <v>60</v>
      </c>
      <c r="B30" s="25"/>
      <c r="C30" s="25"/>
      <c r="D30" s="25"/>
      <c r="E30" s="25"/>
      <c r="F30" s="25"/>
      <c r="G30" s="17">
        <v>0</v>
      </c>
      <c r="H30" s="17">
        <v>83891</v>
      </c>
      <c r="I30" s="12">
        <f t="shared" ref="I30" si="2">G30-H30</f>
        <v>-83891</v>
      </c>
    </row>
    <row r="31" spans="1:10" ht="20.25" customHeight="1" x14ac:dyDescent="0.15">
      <c r="A31" s="24" t="s">
        <v>19</v>
      </c>
      <c r="B31" s="25"/>
      <c r="C31" s="25"/>
      <c r="D31" s="25"/>
      <c r="E31" s="25"/>
      <c r="F31" s="25"/>
      <c r="G31" s="11">
        <v>62678</v>
      </c>
      <c r="H31" s="11">
        <v>82771</v>
      </c>
      <c r="I31" s="12">
        <f t="shared" si="1"/>
        <v>-20093</v>
      </c>
    </row>
    <row r="32" spans="1:10" ht="20.25" customHeight="1" x14ac:dyDescent="0.15">
      <c r="A32" s="24" t="s">
        <v>49</v>
      </c>
      <c r="B32" s="25"/>
      <c r="C32" s="25"/>
      <c r="D32" s="25"/>
      <c r="E32" s="25"/>
      <c r="F32" s="25"/>
      <c r="G32" s="11">
        <v>1561</v>
      </c>
      <c r="H32" s="11">
        <v>1786</v>
      </c>
      <c r="I32" s="12">
        <f t="shared" si="1"/>
        <v>-225</v>
      </c>
      <c r="J32" s="8"/>
    </row>
    <row r="33" spans="1:10" ht="20.25" customHeight="1" x14ac:dyDescent="0.15">
      <c r="A33" s="24" t="s">
        <v>20</v>
      </c>
      <c r="B33" s="25"/>
      <c r="C33" s="25"/>
      <c r="D33" s="25"/>
      <c r="E33" s="25"/>
      <c r="F33" s="25"/>
      <c r="G33" s="11">
        <v>447106</v>
      </c>
      <c r="H33" s="11">
        <v>508543</v>
      </c>
      <c r="I33" s="12">
        <f t="shared" si="1"/>
        <v>-61437</v>
      </c>
    </row>
    <row r="34" spans="1:10" s="8" customFormat="1" ht="20.25" customHeight="1" x14ac:dyDescent="0.15">
      <c r="A34" s="24" t="s">
        <v>21</v>
      </c>
      <c r="B34" s="25"/>
      <c r="C34" s="25"/>
      <c r="D34" s="25"/>
      <c r="E34" s="25"/>
      <c r="F34" s="25"/>
      <c r="G34" s="11">
        <v>46200</v>
      </c>
      <c r="H34" s="11">
        <v>48200</v>
      </c>
      <c r="I34" s="12">
        <f t="shared" si="1"/>
        <v>-2000</v>
      </c>
      <c r="J34" s="3"/>
    </row>
    <row r="35" spans="1:10" ht="20.25" customHeight="1" x14ac:dyDescent="0.15">
      <c r="A35" s="24" t="s">
        <v>22</v>
      </c>
      <c r="B35" s="25"/>
      <c r="C35" s="25"/>
      <c r="D35" s="25"/>
      <c r="E35" s="25"/>
      <c r="F35" s="25"/>
      <c r="G35" s="11">
        <v>48000</v>
      </c>
      <c r="H35" s="11">
        <v>58388</v>
      </c>
      <c r="I35" s="12">
        <f t="shared" si="1"/>
        <v>-10388</v>
      </c>
    </row>
    <row r="36" spans="1:10" ht="20.25" customHeight="1" x14ac:dyDescent="0.15">
      <c r="A36" s="31" t="s">
        <v>50</v>
      </c>
      <c r="B36" s="32"/>
      <c r="C36" s="32"/>
      <c r="D36" s="32"/>
      <c r="E36" s="32"/>
      <c r="F36" s="33"/>
      <c r="G36" s="14">
        <v>173500</v>
      </c>
      <c r="H36" s="14">
        <v>149500</v>
      </c>
      <c r="I36" s="23">
        <f t="shared" si="1"/>
        <v>24000</v>
      </c>
    </row>
    <row r="37" spans="1:10" ht="20.25" customHeight="1" x14ac:dyDescent="0.15">
      <c r="A37" s="26" t="s">
        <v>51</v>
      </c>
      <c r="B37" s="27"/>
      <c r="C37" s="27"/>
      <c r="D37" s="27"/>
      <c r="E37" s="27"/>
      <c r="F37" s="28"/>
      <c r="G37" s="21">
        <f>SUM(G38:G53)</f>
        <v>2127282</v>
      </c>
      <c r="H37" s="21">
        <f>SUM(H38:H53)</f>
        <v>1524480</v>
      </c>
      <c r="I37" s="22">
        <f t="shared" si="1"/>
        <v>602802</v>
      </c>
    </row>
    <row r="38" spans="1:10" ht="20.25" customHeight="1" x14ac:dyDescent="0.15">
      <c r="A38" s="29" t="s">
        <v>23</v>
      </c>
      <c r="B38" s="30"/>
      <c r="C38" s="30"/>
      <c r="D38" s="30"/>
      <c r="E38" s="30"/>
      <c r="F38" s="30"/>
      <c r="G38" s="11">
        <v>674410</v>
      </c>
      <c r="H38" s="11">
        <v>597134</v>
      </c>
      <c r="I38" s="19">
        <f t="shared" si="1"/>
        <v>77276</v>
      </c>
    </row>
    <row r="39" spans="1:10" ht="20.25" customHeight="1" x14ac:dyDescent="0.15">
      <c r="A39" s="29" t="s">
        <v>24</v>
      </c>
      <c r="B39" s="30"/>
      <c r="C39" s="30"/>
      <c r="D39" s="30"/>
      <c r="E39" s="30"/>
      <c r="F39" s="30"/>
      <c r="G39" s="11">
        <v>543357</v>
      </c>
      <c r="H39" s="11">
        <v>66303</v>
      </c>
      <c r="I39" s="19">
        <f t="shared" si="1"/>
        <v>477054</v>
      </c>
    </row>
    <row r="40" spans="1:10" ht="20.25" customHeight="1" x14ac:dyDescent="0.15">
      <c r="A40" s="29" t="s">
        <v>25</v>
      </c>
      <c r="B40" s="30"/>
      <c r="C40" s="30"/>
      <c r="D40" s="30"/>
      <c r="E40" s="30"/>
      <c r="F40" s="30"/>
      <c r="G40" s="11">
        <v>366329</v>
      </c>
      <c r="H40" s="11">
        <v>163715</v>
      </c>
      <c r="I40" s="19">
        <f t="shared" si="1"/>
        <v>202614</v>
      </c>
    </row>
    <row r="41" spans="1:10" ht="20.25" customHeight="1" x14ac:dyDescent="0.15">
      <c r="A41" s="29" t="s">
        <v>15</v>
      </c>
      <c r="B41" s="30"/>
      <c r="C41" s="30"/>
      <c r="D41" s="30"/>
      <c r="E41" s="30"/>
      <c r="F41" s="30"/>
      <c r="G41" s="11">
        <v>0</v>
      </c>
      <c r="H41" s="11">
        <v>126232</v>
      </c>
      <c r="I41" s="19">
        <f t="shared" si="1"/>
        <v>-126232</v>
      </c>
    </row>
    <row r="42" spans="1:10" ht="20.25" customHeight="1" x14ac:dyDescent="0.15">
      <c r="A42" s="29" t="s">
        <v>16</v>
      </c>
      <c r="B42" s="30"/>
      <c r="C42" s="30"/>
      <c r="D42" s="30"/>
      <c r="E42" s="30"/>
      <c r="F42" s="30"/>
      <c r="G42" s="11">
        <v>54627</v>
      </c>
      <c r="H42" s="11">
        <v>203153</v>
      </c>
      <c r="I42" s="19">
        <f t="shared" si="1"/>
        <v>-148526</v>
      </c>
    </row>
    <row r="43" spans="1:10" ht="20.25" customHeight="1" x14ac:dyDescent="0.15">
      <c r="A43" s="29" t="s">
        <v>17</v>
      </c>
      <c r="B43" s="30"/>
      <c r="C43" s="30"/>
      <c r="D43" s="30"/>
      <c r="E43" s="30"/>
      <c r="F43" s="30"/>
      <c r="G43" s="11">
        <v>46689</v>
      </c>
      <c r="H43" s="11">
        <v>66810</v>
      </c>
      <c r="I43" s="19">
        <f t="shared" si="1"/>
        <v>-20121</v>
      </c>
    </row>
    <row r="44" spans="1:10" ht="20.25" customHeight="1" x14ac:dyDescent="0.15">
      <c r="A44" s="29" t="s">
        <v>58</v>
      </c>
      <c r="B44" s="30"/>
      <c r="C44" s="30"/>
      <c r="D44" s="30"/>
      <c r="E44" s="30"/>
      <c r="F44" s="30"/>
      <c r="G44" s="11">
        <v>109916</v>
      </c>
      <c r="H44" s="11">
        <v>37382</v>
      </c>
      <c r="I44" s="19">
        <f t="shared" si="1"/>
        <v>72534</v>
      </c>
    </row>
    <row r="45" spans="1:10" ht="20.25" customHeight="1" x14ac:dyDescent="0.15">
      <c r="A45" s="24" t="s">
        <v>18</v>
      </c>
      <c r="B45" s="25"/>
      <c r="C45" s="25"/>
      <c r="D45" s="25"/>
      <c r="E45" s="25"/>
      <c r="F45" s="25"/>
      <c r="G45" s="11">
        <v>51420</v>
      </c>
      <c r="H45" s="11">
        <v>36225</v>
      </c>
      <c r="I45" s="12">
        <f t="shared" si="1"/>
        <v>15195</v>
      </c>
    </row>
    <row r="46" spans="1:10" ht="20.25" customHeight="1" x14ac:dyDescent="0.15">
      <c r="A46" s="24" t="s">
        <v>60</v>
      </c>
      <c r="B46" s="25"/>
      <c r="C46" s="25"/>
      <c r="D46" s="25"/>
      <c r="E46" s="25"/>
      <c r="F46" s="25"/>
      <c r="G46" s="17">
        <v>0</v>
      </c>
      <c r="H46" s="17">
        <v>10069</v>
      </c>
      <c r="I46" s="12">
        <f t="shared" si="1"/>
        <v>-10069</v>
      </c>
    </row>
    <row r="47" spans="1:10" ht="20.25" customHeight="1" x14ac:dyDescent="0.15">
      <c r="A47" s="29" t="s">
        <v>19</v>
      </c>
      <c r="B47" s="30"/>
      <c r="C47" s="30"/>
      <c r="D47" s="30"/>
      <c r="E47" s="30"/>
      <c r="F47" s="30"/>
      <c r="G47" s="11">
        <v>16041</v>
      </c>
      <c r="H47" s="11">
        <v>8186</v>
      </c>
      <c r="I47" s="19">
        <f t="shared" si="1"/>
        <v>7855</v>
      </c>
    </row>
    <row r="48" spans="1:10" ht="20.25" customHeight="1" x14ac:dyDescent="0.15">
      <c r="A48" s="29" t="s">
        <v>49</v>
      </c>
      <c r="B48" s="30"/>
      <c r="C48" s="30"/>
      <c r="D48" s="30"/>
      <c r="E48" s="30"/>
      <c r="F48" s="30"/>
      <c r="G48" s="11">
        <v>439</v>
      </c>
      <c r="H48" s="11">
        <v>214</v>
      </c>
      <c r="I48" s="19">
        <f t="shared" si="1"/>
        <v>225</v>
      </c>
      <c r="J48" s="8"/>
    </row>
    <row r="49" spans="1:10" ht="20.25" customHeight="1" x14ac:dyDescent="0.15">
      <c r="A49" s="29" t="s">
        <v>20</v>
      </c>
      <c r="B49" s="30"/>
      <c r="C49" s="30"/>
      <c r="D49" s="30"/>
      <c r="E49" s="30"/>
      <c r="F49" s="30"/>
      <c r="G49" s="11">
        <v>125774</v>
      </c>
      <c r="H49" s="11">
        <v>79497</v>
      </c>
      <c r="I49" s="19">
        <f t="shared" si="1"/>
        <v>46277</v>
      </c>
    </row>
    <row r="50" spans="1:10" s="8" customFormat="1" ht="20.25" customHeight="1" x14ac:dyDescent="0.15">
      <c r="A50" s="29" t="s">
        <v>21</v>
      </c>
      <c r="B50" s="30"/>
      <c r="C50" s="30"/>
      <c r="D50" s="30"/>
      <c r="E50" s="30"/>
      <c r="F50" s="30"/>
      <c r="G50" s="11">
        <v>113000</v>
      </c>
      <c r="H50" s="11">
        <v>113000</v>
      </c>
      <c r="I50" s="19">
        <f t="shared" si="1"/>
        <v>0</v>
      </c>
      <c r="J50" s="3"/>
    </row>
    <row r="51" spans="1:10" ht="20.25" customHeight="1" x14ac:dyDescent="0.15">
      <c r="A51" s="29" t="s">
        <v>52</v>
      </c>
      <c r="B51" s="30"/>
      <c r="C51" s="30"/>
      <c r="D51" s="30"/>
      <c r="E51" s="30"/>
      <c r="F51" s="30"/>
      <c r="G51" s="11">
        <v>21200</v>
      </c>
      <c r="H51" s="11">
        <v>0</v>
      </c>
      <c r="I51" s="19">
        <f t="shared" si="1"/>
        <v>21200</v>
      </c>
    </row>
    <row r="52" spans="1:10" ht="20.25" customHeight="1" x14ac:dyDescent="0.15">
      <c r="A52" s="29" t="s">
        <v>26</v>
      </c>
      <c r="B52" s="30"/>
      <c r="C52" s="30"/>
      <c r="D52" s="30"/>
      <c r="E52" s="30"/>
      <c r="F52" s="30"/>
      <c r="G52" s="11">
        <v>0</v>
      </c>
      <c r="H52" s="11">
        <v>9000</v>
      </c>
      <c r="I52" s="19">
        <f t="shared" si="1"/>
        <v>-9000</v>
      </c>
    </row>
    <row r="53" spans="1:10" ht="20.25" customHeight="1" x14ac:dyDescent="0.15">
      <c r="A53" s="29" t="s">
        <v>27</v>
      </c>
      <c r="B53" s="30"/>
      <c r="C53" s="30"/>
      <c r="D53" s="30"/>
      <c r="E53" s="30"/>
      <c r="F53" s="30"/>
      <c r="G53" s="11">
        <v>4080</v>
      </c>
      <c r="H53" s="11">
        <v>7560</v>
      </c>
      <c r="I53" s="19">
        <f t="shared" si="1"/>
        <v>-3480</v>
      </c>
    </row>
    <row r="54" spans="1:10" ht="20.25" customHeight="1" x14ac:dyDescent="0.15">
      <c r="A54" s="29" t="s">
        <v>28</v>
      </c>
      <c r="B54" s="30"/>
      <c r="C54" s="30"/>
      <c r="D54" s="30"/>
      <c r="E54" s="30"/>
      <c r="F54" s="30"/>
      <c r="G54" s="15">
        <f>G37+G21</f>
        <v>8653663</v>
      </c>
      <c r="H54" s="15">
        <f>H37+H21</f>
        <v>9844749</v>
      </c>
      <c r="I54" s="20">
        <f>I37+I21</f>
        <v>-1191086</v>
      </c>
    </row>
    <row r="55" spans="1:10" ht="20.25" customHeight="1" x14ac:dyDescent="0.15">
      <c r="A55" s="29" t="s">
        <v>29</v>
      </c>
      <c r="B55" s="30"/>
      <c r="C55" s="30"/>
      <c r="D55" s="30"/>
      <c r="E55" s="30"/>
      <c r="F55" s="30"/>
      <c r="G55" s="15">
        <f>G19-G54</f>
        <v>755849</v>
      </c>
      <c r="H55" s="15">
        <f>H19-H54</f>
        <v>-309741</v>
      </c>
      <c r="I55" s="20">
        <f>I19-I54</f>
        <v>1065590</v>
      </c>
    </row>
    <row r="56" spans="1:10" ht="20.25" customHeight="1" x14ac:dyDescent="0.15">
      <c r="A56" s="29" t="s">
        <v>30</v>
      </c>
      <c r="B56" s="30"/>
      <c r="C56" s="30"/>
      <c r="D56" s="30"/>
      <c r="E56" s="30"/>
      <c r="F56" s="30"/>
      <c r="G56" s="15">
        <v>0</v>
      </c>
      <c r="H56" s="15">
        <v>0</v>
      </c>
      <c r="I56" s="20">
        <f t="shared" si="1"/>
        <v>0</v>
      </c>
    </row>
    <row r="57" spans="1:10" ht="20.25" customHeight="1" x14ac:dyDescent="0.15">
      <c r="A57" s="29" t="s">
        <v>31</v>
      </c>
      <c r="B57" s="30"/>
      <c r="C57" s="30"/>
      <c r="D57" s="30"/>
      <c r="E57" s="30"/>
      <c r="F57" s="30"/>
      <c r="G57" s="15">
        <f>G19-G54</f>
        <v>755849</v>
      </c>
      <c r="H57" s="15">
        <f>H19-H54</f>
        <v>-309741</v>
      </c>
      <c r="I57" s="20">
        <f>I19-I54</f>
        <v>1065590</v>
      </c>
    </row>
    <row r="58" spans="1:10" ht="20.25" customHeight="1" x14ac:dyDescent="0.15">
      <c r="A58" s="29" t="s">
        <v>32</v>
      </c>
      <c r="B58" s="30"/>
      <c r="C58" s="30"/>
      <c r="D58" s="30"/>
      <c r="E58" s="30"/>
      <c r="F58" s="30"/>
      <c r="G58" s="21"/>
      <c r="H58" s="21"/>
      <c r="I58" s="19"/>
    </row>
    <row r="59" spans="1:10" ht="20.25" customHeight="1" x14ac:dyDescent="0.15">
      <c r="A59" s="29" t="s">
        <v>33</v>
      </c>
      <c r="B59" s="30"/>
      <c r="C59" s="30"/>
      <c r="D59" s="30"/>
      <c r="E59" s="30"/>
      <c r="F59" s="30"/>
      <c r="G59" s="11"/>
      <c r="H59" s="11"/>
      <c r="I59" s="19"/>
    </row>
    <row r="60" spans="1:10" ht="20.25" customHeight="1" x14ac:dyDescent="0.15">
      <c r="A60" s="29" t="s">
        <v>34</v>
      </c>
      <c r="B60" s="30"/>
      <c r="C60" s="30"/>
      <c r="D60" s="30"/>
      <c r="E60" s="30"/>
      <c r="F60" s="30"/>
      <c r="G60" s="15">
        <v>0</v>
      </c>
      <c r="H60" s="15">
        <v>0</v>
      </c>
      <c r="I60" s="20">
        <f t="shared" si="1"/>
        <v>0</v>
      </c>
    </row>
    <row r="61" spans="1:10" ht="20.25" customHeight="1" x14ac:dyDescent="0.15">
      <c r="A61" s="29" t="s">
        <v>35</v>
      </c>
      <c r="B61" s="30"/>
      <c r="C61" s="30"/>
      <c r="D61" s="30"/>
      <c r="E61" s="30"/>
      <c r="F61" s="30"/>
      <c r="G61" s="21"/>
      <c r="H61" s="21"/>
      <c r="I61" s="20"/>
    </row>
    <row r="62" spans="1:10" ht="20.25" customHeight="1" x14ac:dyDescent="0.15">
      <c r="A62" s="29" t="s">
        <v>36</v>
      </c>
      <c r="B62" s="30"/>
      <c r="C62" s="30"/>
      <c r="D62" s="30"/>
      <c r="E62" s="30"/>
      <c r="F62" s="30"/>
      <c r="G62" s="15">
        <v>0</v>
      </c>
      <c r="H62" s="15">
        <v>0</v>
      </c>
      <c r="I62" s="20">
        <f t="shared" si="1"/>
        <v>0</v>
      </c>
    </row>
    <row r="63" spans="1:10" ht="20.25" customHeight="1" x14ac:dyDescent="0.15">
      <c r="A63" s="29" t="s">
        <v>37</v>
      </c>
      <c r="B63" s="30"/>
      <c r="C63" s="30"/>
      <c r="D63" s="30"/>
      <c r="E63" s="30"/>
      <c r="F63" s="30"/>
      <c r="G63" s="15">
        <v>0</v>
      </c>
      <c r="H63" s="15">
        <v>0</v>
      </c>
      <c r="I63" s="20">
        <f t="shared" si="1"/>
        <v>0</v>
      </c>
    </row>
    <row r="64" spans="1:10" ht="20.25" customHeight="1" x14ac:dyDescent="0.15">
      <c r="A64" s="29" t="s">
        <v>38</v>
      </c>
      <c r="B64" s="30"/>
      <c r="C64" s="30"/>
      <c r="D64" s="30"/>
      <c r="E64" s="30"/>
      <c r="F64" s="30"/>
      <c r="G64" s="15">
        <f>G57</f>
        <v>755849</v>
      </c>
      <c r="H64" s="15">
        <f>H57</f>
        <v>-309741</v>
      </c>
      <c r="I64" s="20">
        <f t="shared" ref="I64" si="3">I57</f>
        <v>1065590</v>
      </c>
    </row>
    <row r="65" spans="1:9" ht="20.25" customHeight="1" x14ac:dyDescent="0.15">
      <c r="A65" s="29" t="s">
        <v>39</v>
      </c>
      <c r="B65" s="30"/>
      <c r="C65" s="30"/>
      <c r="D65" s="30"/>
      <c r="E65" s="30"/>
      <c r="F65" s="30"/>
      <c r="G65" s="15">
        <v>7250485</v>
      </c>
      <c r="H65" s="15">
        <v>7560226</v>
      </c>
      <c r="I65" s="20">
        <f t="shared" si="1"/>
        <v>-309741</v>
      </c>
    </row>
    <row r="66" spans="1:9" ht="20.25" customHeight="1" x14ac:dyDescent="0.15">
      <c r="A66" s="29" t="s">
        <v>40</v>
      </c>
      <c r="B66" s="30"/>
      <c r="C66" s="30"/>
      <c r="D66" s="30"/>
      <c r="E66" s="30"/>
      <c r="F66" s="30"/>
      <c r="G66" s="15">
        <f>G65+G64</f>
        <v>8006334</v>
      </c>
      <c r="H66" s="15">
        <f>H65+H64</f>
        <v>7250485</v>
      </c>
      <c r="I66" s="13">
        <f>I65+I64</f>
        <v>755849</v>
      </c>
    </row>
    <row r="67" spans="1:9" ht="20.25" customHeight="1" x14ac:dyDescent="0.15">
      <c r="A67" s="29" t="s">
        <v>41</v>
      </c>
      <c r="B67" s="30"/>
      <c r="C67" s="30"/>
      <c r="D67" s="30"/>
      <c r="E67" s="30"/>
      <c r="F67" s="30"/>
      <c r="G67" s="16"/>
      <c r="H67" s="16"/>
      <c r="I67" s="20"/>
    </row>
    <row r="68" spans="1:9" ht="20.25" customHeight="1" x14ac:dyDescent="0.15">
      <c r="A68" s="29" t="s">
        <v>42</v>
      </c>
      <c r="B68" s="30"/>
      <c r="C68" s="30"/>
      <c r="D68" s="30"/>
      <c r="E68" s="30"/>
      <c r="F68" s="30"/>
      <c r="G68" s="15">
        <v>0</v>
      </c>
      <c r="H68" s="15">
        <v>0</v>
      </c>
      <c r="I68" s="20">
        <f t="shared" si="1"/>
        <v>0</v>
      </c>
    </row>
    <row r="69" spans="1:9" ht="20.25" customHeight="1" x14ac:dyDescent="0.15">
      <c r="A69" s="29" t="s">
        <v>43</v>
      </c>
      <c r="B69" s="30"/>
      <c r="C69" s="30"/>
      <c r="D69" s="30"/>
      <c r="E69" s="30"/>
      <c r="F69" s="30"/>
      <c r="G69" s="15">
        <v>0</v>
      </c>
      <c r="H69" s="15">
        <v>0</v>
      </c>
      <c r="I69" s="20">
        <f t="shared" si="1"/>
        <v>0</v>
      </c>
    </row>
    <row r="70" spans="1:9" ht="20.25" customHeight="1" x14ac:dyDescent="0.15">
      <c r="A70" s="29" t="s">
        <v>44</v>
      </c>
      <c r="B70" s="30"/>
      <c r="C70" s="30"/>
      <c r="D70" s="30"/>
      <c r="E70" s="30"/>
      <c r="F70" s="30"/>
      <c r="G70" s="15">
        <v>0</v>
      </c>
      <c r="H70" s="15">
        <v>0</v>
      </c>
      <c r="I70" s="20">
        <f t="shared" si="1"/>
        <v>0</v>
      </c>
    </row>
    <row r="71" spans="1:9" ht="20.25" customHeight="1" x14ac:dyDescent="0.15">
      <c r="A71" s="31" t="s">
        <v>45</v>
      </c>
      <c r="B71" s="32"/>
      <c r="C71" s="32"/>
      <c r="D71" s="32"/>
      <c r="E71" s="32"/>
      <c r="F71" s="32"/>
      <c r="G71" s="15">
        <f>G66</f>
        <v>8006334</v>
      </c>
      <c r="H71" s="15">
        <f>H66</f>
        <v>7250485</v>
      </c>
      <c r="I71" s="20">
        <f t="shared" si="1"/>
        <v>755849</v>
      </c>
    </row>
    <row r="72" spans="1:9" ht="20.25" customHeight="1" x14ac:dyDescent="0.15">
      <c r="G72" s="2"/>
    </row>
    <row r="73" spans="1:9" ht="20.25" customHeight="1" x14ac:dyDescent="0.15"/>
    <row r="74" spans="1:9" ht="20.25" customHeight="1" x14ac:dyDescent="0.15"/>
    <row r="75" spans="1:9" ht="20.25" customHeight="1" x14ac:dyDescent="0.15"/>
  </sheetData>
  <mergeCells count="72">
    <mergeCell ref="A67:F67"/>
    <mergeCell ref="A68:F68"/>
    <mergeCell ref="A69:F69"/>
    <mergeCell ref="A70:F70"/>
    <mergeCell ref="A71:F71"/>
    <mergeCell ref="A66:F66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54:F54"/>
    <mergeCell ref="A42:F42"/>
    <mergeCell ref="A43:F43"/>
    <mergeCell ref="A44:F44"/>
    <mergeCell ref="A45:F45"/>
    <mergeCell ref="A47:F47"/>
    <mergeCell ref="A48:F48"/>
    <mergeCell ref="A49:F49"/>
    <mergeCell ref="A50:F50"/>
    <mergeCell ref="A51:F51"/>
    <mergeCell ref="A52:F52"/>
    <mergeCell ref="A53:F53"/>
    <mergeCell ref="A46:F46"/>
    <mergeCell ref="A41:F41"/>
    <mergeCell ref="A33:F33"/>
    <mergeCell ref="A34:F34"/>
    <mergeCell ref="A35:F35"/>
    <mergeCell ref="A36:F36"/>
    <mergeCell ref="A37:F37"/>
    <mergeCell ref="A38:F38"/>
    <mergeCell ref="A39:F39"/>
    <mergeCell ref="A40:F40"/>
    <mergeCell ref="A32:F32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1:F31"/>
    <mergeCell ref="A30:F30"/>
    <mergeCell ref="A19:F19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8:F8"/>
    <mergeCell ref="A1:I1"/>
    <mergeCell ref="A2:I2"/>
    <mergeCell ref="A3:F3"/>
    <mergeCell ref="G3:I3"/>
    <mergeCell ref="A4:F4"/>
    <mergeCell ref="A5:F5"/>
    <mergeCell ref="A6:F6"/>
    <mergeCell ref="A7:F7"/>
  </mergeCells>
  <phoneticPr fontId="1"/>
  <pageMargins left="0.59055118110236227" right="0.59055118110236227" top="0.74803149606299213" bottom="0.74803149606299213" header="0.31496062992125984" footer="0.31496062992125984"/>
  <pageSetup paperSize="9" scale="91" orientation="portrait" r:id="rId1"/>
  <rowBreaks count="1" manualBreakCount="1">
    <brk id="36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3正味財産増減計算書</vt:lpstr>
      <vt:lpstr>'3正味財産増減計算書'!Print_Area</vt:lpstr>
      <vt:lpstr>'3正味財産増減計算書'!Print_Titles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user02</cp:lastModifiedBy>
  <cp:lastPrinted>2021-04-30T00:50:44Z</cp:lastPrinted>
  <dcterms:created xsi:type="dcterms:W3CDTF">2016-01-26T05:01:41Z</dcterms:created>
  <dcterms:modified xsi:type="dcterms:W3CDTF">2021-05-25T02:11:55Z</dcterms:modified>
</cp:coreProperties>
</file>